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C4A7" lockStructure="1"/>
  <bookViews>
    <workbookView xWindow="0" yWindow="105" windowWidth="11340" windowHeight="8010" activeTab="1"/>
  </bookViews>
  <sheets>
    <sheet name="השוואת תעריפי דואר  מול AME" sheetId="1" r:id="rId1"/>
    <sheet name="אזורים בעולם" sheetId="2" r:id="rId2"/>
  </sheets>
  <definedNames>
    <definedName name="_xlnm.Print_Area" localSheetId="0">'השוואת תעריפי דואר  מול AME'!$A$8:$J$89</definedName>
  </definedNames>
  <calcPr calcId="145621"/>
</workbook>
</file>

<file path=xl/calcChain.xml><?xml version="1.0" encoding="utf-8"?>
<calcChain xmlns="http://schemas.openxmlformats.org/spreadsheetml/2006/main">
  <c r="H81" i="1" l="1"/>
  <c r="H85" i="1" s="1"/>
  <c r="H69" i="1"/>
  <c r="H57" i="1"/>
  <c r="H45" i="1"/>
  <c r="H33" i="1"/>
  <c r="H21" i="1"/>
  <c r="J80" i="1"/>
  <c r="I80" i="1"/>
  <c r="H80" i="1"/>
  <c r="J79" i="1"/>
  <c r="I79" i="1"/>
  <c r="H79" i="1"/>
  <c r="J78" i="1"/>
  <c r="I78" i="1"/>
  <c r="H78" i="1"/>
  <c r="J77" i="1"/>
  <c r="I77" i="1"/>
  <c r="H77" i="1"/>
  <c r="J76" i="1"/>
  <c r="I76" i="1"/>
  <c r="H76" i="1"/>
  <c r="J75" i="1"/>
  <c r="I75" i="1"/>
  <c r="H75" i="1"/>
  <c r="J74" i="1"/>
  <c r="I74" i="1"/>
  <c r="H74" i="1"/>
  <c r="J73" i="1"/>
  <c r="I73" i="1"/>
  <c r="H73" i="1"/>
  <c r="J72" i="1"/>
  <c r="I72" i="1"/>
  <c r="H72" i="1"/>
  <c r="J68" i="1"/>
  <c r="I68" i="1"/>
  <c r="H68" i="1"/>
  <c r="J67" i="1"/>
  <c r="I67" i="1"/>
  <c r="H67" i="1"/>
  <c r="J66" i="1"/>
  <c r="I66" i="1"/>
  <c r="H66" i="1"/>
  <c r="J65" i="1"/>
  <c r="I65" i="1"/>
  <c r="H65" i="1"/>
  <c r="J64" i="1"/>
  <c r="I64" i="1"/>
  <c r="H64" i="1"/>
  <c r="J63" i="1"/>
  <c r="I63" i="1"/>
  <c r="H63" i="1"/>
  <c r="J62" i="1"/>
  <c r="I62" i="1"/>
  <c r="H62" i="1"/>
  <c r="J61" i="1"/>
  <c r="I61" i="1"/>
  <c r="H61" i="1"/>
  <c r="J60" i="1"/>
  <c r="I60" i="1"/>
  <c r="H60" i="1"/>
  <c r="J56" i="1"/>
  <c r="I56" i="1"/>
  <c r="H56" i="1"/>
  <c r="J55" i="1"/>
  <c r="I55" i="1"/>
  <c r="H55" i="1"/>
  <c r="J54" i="1"/>
  <c r="I54" i="1"/>
  <c r="H54" i="1"/>
  <c r="J53" i="1"/>
  <c r="I53" i="1"/>
  <c r="H53" i="1"/>
  <c r="J52" i="1"/>
  <c r="I52" i="1"/>
  <c r="H52" i="1"/>
  <c r="J51" i="1"/>
  <c r="I51" i="1"/>
  <c r="H51" i="1"/>
  <c r="J50" i="1"/>
  <c r="I50" i="1"/>
  <c r="H50" i="1"/>
  <c r="J49" i="1"/>
  <c r="I49" i="1"/>
  <c r="H49" i="1"/>
  <c r="J48" i="1"/>
  <c r="I48" i="1"/>
  <c r="I57" i="1" s="1"/>
  <c r="H48" i="1"/>
  <c r="J44" i="1"/>
  <c r="I44" i="1"/>
  <c r="H44" i="1"/>
  <c r="J43" i="1"/>
  <c r="I43" i="1"/>
  <c r="H43" i="1"/>
  <c r="J42" i="1"/>
  <c r="I42" i="1"/>
  <c r="H42" i="1"/>
  <c r="J41" i="1"/>
  <c r="I41" i="1"/>
  <c r="H41" i="1"/>
  <c r="J40" i="1"/>
  <c r="I40" i="1"/>
  <c r="H40" i="1"/>
  <c r="J39" i="1"/>
  <c r="I39" i="1"/>
  <c r="H39" i="1"/>
  <c r="J38" i="1"/>
  <c r="I38" i="1"/>
  <c r="H38" i="1"/>
  <c r="J37" i="1"/>
  <c r="I37" i="1"/>
  <c r="I45" i="1" s="1"/>
  <c r="H37" i="1"/>
  <c r="J36" i="1"/>
  <c r="I36" i="1"/>
  <c r="H36" i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J25" i="1"/>
  <c r="I25" i="1"/>
  <c r="H25" i="1"/>
  <c r="J24" i="1"/>
  <c r="I24" i="1"/>
  <c r="H24" i="1"/>
  <c r="J13" i="1"/>
  <c r="J14" i="1"/>
  <c r="J15" i="1"/>
  <c r="J16" i="1"/>
  <c r="J17" i="1"/>
  <c r="J18" i="1"/>
  <c r="J19" i="1"/>
  <c r="J20" i="1"/>
  <c r="I13" i="1"/>
  <c r="I14" i="1"/>
  <c r="I15" i="1"/>
  <c r="I16" i="1"/>
  <c r="I17" i="1"/>
  <c r="I18" i="1"/>
  <c r="I19" i="1"/>
  <c r="I20" i="1"/>
  <c r="I12" i="1"/>
  <c r="H14" i="1"/>
  <c r="H16" i="1"/>
  <c r="H18" i="1"/>
  <c r="H20" i="1"/>
  <c r="C13" i="1"/>
  <c r="H13" i="1" s="1"/>
  <c r="C14" i="1"/>
  <c r="C15" i="1"/>
  <c r="H15" i="1" s="1"/>
  <c r="C16" i="1"/>
  <c r="C17" i="1"/>
  <c r="H17" i="1" s="1"/>
  <c r="C18" i="1"/>
  <c r="C19" i="1"/>
  <c r="H19" i="1" s="1"/>
  <c r="C20" i="1"/>
  <c r="C24" i="1"/>
  <c r="C25" i="1"/>
  <c r="C26" i="1"/>
  <c r="C27" i="1"/>
  <c r="C28" i="1"/>
  <c r="C29" i="1"/>
  <c r="C30" i="1"/>
  <c r="C31" i="1"/>
  <c r="C32" i="1"/>
  <c r="C36" i="1"/>
  <c r="C37" i="1"/>
  <c r="C38" i="1"/>
  <c r="C39" i="1"/>
  <c r="C40" i="1"/>
  <c r="C41" i="1"/>
  <c r="C42" i="1"/>
  <c r="C43" i="1"/>
  <c r="C44" i="1"/>
  <c r="C48" i="1"/>
  <c r="C49" i="1"/>
  <c r="C50" i="1"/>
  <c r="C51" i="1"/>
  <c r="C52" i="1"/>
  <c r="C53" i="1"/>
  <c r="C54" i="1"/>
  <c r="C55" i="1"/>
  <c r="C56" i="1"/>
  <c r="C60" i="1"/>
  <c r="C61" i="1"/>
  <c r="C62" i="1"/>
  <c r="C63" i="1"/>
  <c r="C64" i="1"/>
  <c r="C65" i="1"/>
  <c r="C66" i="1"/>
  <c r="C67" i="1"/>
  <c r="C68" i="1"/>
  <c r="C72" i="1"/>
  <c r="C73" i="1"/>
  <c r="C74" i="1"/>
  <c r="C75" i="1"/>
  <c r="C76" i="1"/>
  <c r="C77" i="1"/>
  <c r="C78" i="1"/>
  <c r="C79" i="1"/>
  <c r="C80" i="1"/>
  <c r="C12" i="1"/>
  <c r="H12" i="1" s="1"/>
  <c r="I81" i="1" l="1"/>
  <c r="I69" i="1"/>
  <c r="I33" i="1"/>
  <c r="I21" i="1"/>
  <c r="J12" i="1"/>
  <c r="G21" i="1"/>
  <c r="G33" i="1"/>
  <c r="G45" i="1"/>
  <c r="G57" i="1"/>
  <c r="G69" i="1"/>
  <c r="G81" i="1"/>
  <c r="J33" i="1"/>
  <c r="I85" i="1" l="1"/>
  <c r="J81" i="1"/>
  <c r="J69" i="1"/>
  <c r="J57" i="1"/>
  <c r="J45" i="1"/>
  <c r="G85" i="1"/>
  <c r="J21" i="1"/>
  <c r="J85" i="1" l="1"/>
  <c r="J87" i="1" s="1"/>
</calcChain>
</file>

<file path=xl/comments1.xml><?xml version="1.0" encoding="utf-8"?>
<comments xmlns="http://schemas.openxmlformats.org/spreadsheetml/2006/main">
  <authors>
    <author>shlomi</author>
  </authors>
  <commentList>
    <comment ref="G11" authorId="0">
      <text>
        <r>
          <rPr>
            <sz val="8"/>
            <color indexed="81"/>
            <rFont val="Tahoma"/>
            <family val="2"/>
          </rPr>
          <t xml:space="preserve">הכנס את כמות המשלוחים בכל קטגוריה
</t>
        </r>
      </text>
    </comment>
    <comment ref="G23" authorId="0">
      <text>
        <r>
          <rPr>
            <sz val="8"/>
            <color indexed="81"/>
            <rFont val="Tahoma"/>
            <family val="2"/>
          </rPr>
          <t xml:space="preserve">הכנס את כמות המשלוחים בכל קטגוריה
</t>
        </r>
      </text>
    </comment>
    <comment ref="G35" authorId="0">
      <text>
        <r>
          <rPr>
            <sz val="8"/>
            <color indexed="81"/>
            <rFont val="Tahoma"/>
            <family val="2"/>
          </rPr>
          <t xml:space="preserve">הכנס את כמות המשלוחים בכל קטגוריה
</t>
        </r>
      </text>
    </comment>
    <comment ref="G47" authorId="0">
      <text>
        <r>
          <rPr>
            <sz val="8"/>
            <color indexed="81"/>
            <rFont val="Tahoma"/>
            <family val="2"/>
          </rPr>
          <t xml:space="preserve">הכנס את כמות המשלוחים בכל קטגוריה
</t>
        </r>
      </text>
    </comment>
    <comment ref="G59" authorId="0">
      <text>
        <r>
          <rPr>
            <sz val="8"/>
            <color indexed="81"/>
            <rFont val="Tahoma"/>
            <family val="2"/>
          </rPr>
          <t xml:space="preserve">הכנס את כמות המשלוחים בכל קטגוריה
</t>
        </r>
      </text>
    </comment>
    <comment ref="G71" authorId="0">
      <text>
        <r>
          <rPr>
            <sz val="8"/>
            <color indexed="81"/>
            <rFont val="Tahoma"/>
            <family val="2"/>
          </rPr>
          <t xml:space="preserve">הכנס את כמות המשלוחים בכל קטגוריה
</t>
        </r>
      </text>
    </comment>
  </commentList>
</comments>
</file>

<file path=xl/sharedStrings.xml><?xml version="1.0" encoding="utf-8"?>
<sst xmlns="http://schemas.openxmlformats.org/spreadsheetml/2006/main" count="335" uniqueCount="175">
  <si>
    <t>AME</t>
  </si>
  <si>
    <t>0-20</t>
  </si>
  <si>
    <t>20-50</t>
  </si>
  <si>
    <t>50-100</t>
  </si>
  <si>
    <t>100-250</t>
  </si>
  <si>
    <t>250-500</t>
  </si>
  <si>
    <t>500-750</t>
  </si>
  <si>
    <t>750-1000</t>
  </si>
  <si>
    <t>1000-1500</t>
  </si>
  <si>
    <t>1500-2000</t>
  </si>
  <si>
    <t>כמות</t>
  </si>
  <si>
    <t>קבוצות משקל</t>
  </si>
  <si>
    <t>חיסכון</t>
  </si>
  <si>
    <t>סה"כ</t>
  </si>
  <si>
    <t>מחירון כללי ארה"ב  אזור 1</t>
  </si>
  <si>
    <t>סה"כ כמות</t>
  </si>
  <si>
    <t>לקוח נכבד אנא הכנס את כמות המשלוחים בקטגוריה המתאימה באזור תכלת</t>
  </si>
  <si>
    <t>רשימת היעדים /אזורים מצורפת לעיונך</t>
  </si>
  <si>
    <t>בברכה</t>
  </si>
  <si>
    <t>שלומי עיני</t>
  </si>
  <si>
    <t xml:space="preserve">מנכ"ל </t>
  </si>
  <si>
    <t>אוגנדה</t>
  </si>
  <si>
    <t>הודו</t>
  </si>
  <si>
    <t>אוסטריה</t>
  </si>
  <si>
    <t>הולנד</t>
  </si>
  <si>
    <t>אוסטרליה</t>
  </si>
  <si>
    <t>הונג קונג</t>
  </si>
  <si>
    <t>הונגריה</t>
  </si>
  <si>
    <t>הונדורס</t>
  </si>
  <si>
    <t>בלגיה</t>
  </si>
  <si>
    <t>איטליה</t>
  </si>
  <si>
    <t>בלרוס</t>
  </si>
  <si>
    <t>ונצואלה</t>
  </si>
  <si>
    <t>אינדונזיה</t>
  </si>
  <si>
    <t>ברזיל</t>
  </si>
  <si>
    <t>איסלנד</t>
  </si>
  <si>
    <t>בריטניה</t>
  </si>
  <si>
    <t>אירלנד</t>
  </si>
  <si>
    <t>זימבבואה</t>
  </si>
  <si>
    <t>אלבניה</t>
  </si>
  <si>
    <t>זמביה</t>
  </si>
  <si>
    <t>אל סלבדור</t>
  </si>
  <si>
    <t>גאנה</t>
  </si>
  <si>
    <t>אנגולה</t>
  </si>
  <si>
    <t>גבון</t>
  </si>
  <si>
    <t>חוף השנהב</t>
  </si>
  <si>
    <t>אסטוניה</t>
  </si>
  <si>
    <t>אקוודור</t>
  </si>
  <si>
    <t>ארגנטינה</t>
  </si>
  <si>
    <t>ארה"ב</t>
  </si>
  <si>
    <t>גמביה</t>
  </si>
  <si>
    <t>טנזניה</t>
  </si>
  <si>
    <t>ארמניה</t>
  </si>
  <si>
    <t>גרוזיה</t>
  </si>
  <si>
    <t>אתיופיה</t>
  </si>
  <si>
    <t>גרמניה</t>
  </si>
  <si>
    <t>יוון</t>
  </si>
  <si>
    <t>יפן</t>
  </si>
  <si>
    <t>ירדן</t>
  </si>
  <si>
    <t>בהוטן</t>
  </si>
  <si>
    <t>בוליביה</t>
  </si>
  <si>
    <t>דנמרק</t>
  </si>
  <si>
    <t>בולגריה</t>
  </si>
  <si>
    <t>דרום אפריקה</t>
  </si>
  <si>
    <t>לוקסמבורג</t>
  </si>
  <si>
    <t>לטביה</t>
  </si>
  <si>
    <t>צרפת</t>
  </si>
  <si>
    <t>ליטא</t>
  </si>
  <si>
    <t>קולומביה</t>
  </si>
  <si>
    <t>סינגפור</t>
  </si>
  <si>
    <t>קובה</t>
  </si>
  <si>
    <t>סלובניה</t>
  </si>
  <si>
    <t>סלובקיה</t>
  </si>
  <si>
    <t>קוסטה ריקה</t>
  </si>
  <si>
    <t>מוזמביק</t>
  </si>
  <si>
    <t>מולדובה</t>
  </si>
  <si>
    <t>סנגל</t>
  </si>
  <si>
    <t>מונקו</t>
  </si>
  <si>
    <t>מונגוליה</t>
  </si>
  <si>
    <t>קמבודיה</t>
  </si>
  <si>
    <t>ספרד</t>
  </si>
  <si>
    <t>קנדה</t>
  </si>
  <si>
    <t>קניה</t>
  </si>
  <si>
    <t>מלטה</t>
  </si>
  <si>
    <t>קפריסין</t>
  </si>
  <si>
    <t>קרואטיה</t>
  </si>
  <si>
    <t>מצרים</t>
  </si>
  <si>
    <t>מקסיקו</t>
  </si>
  <si>
    <t>מרוקו</t>
  </si>
  <si>
    <t>רומניה</t>
  </si>
  <si>
    <t>פולין</t>
  </si>
  <si>
    <t>רוסיה</t>
  </si>
  <si>
    <t>פורטוגל</t>
  </si>
  <si>
    <t>פיליפינים</t>
  </si>
  <si>
    <t>פינלנד</t>
  </si>
  <si>
    <t>ניגריה</t>
  </si>
  <si>
    <t>פנמה</t>
  </si>
  <si>
    <t>ניקרגואה</t>
  </si>
  <si>
    <t>תאילנד</t>
  </si>
  <si>
    <t>פרו</t>
  </si>
  <si>
    <t>תורכיה</t>
  </si>
  <si>
    <t>נפאל</t>
  </si>
  <si>
    <t>מחירון כללי  אזור 2</t>
  </si>
  <si>
    <t>מחירון כללי אזור 3</t>
  </si>
  <si>
    <t>מחירון כללי  אזור 4</t>
  </si>
  <si>
    <t>מחירון כללי  אזור 5</t>
  </si>
  <si>
    <t>מחירון כללי  אזור 6</t>
  </si>
  <si>
    <t xml:space="preserve">רשימת מדינות על פי דואר ישראל </t>
  </si>
  <si>
    <t>קבוצה 1</t>
  </si>
  <si>
    <t>קבוצה 2</t>
  </si>
  <si>
    <t>קבוצה 3</t>
  </si>
  <si>
    <t>קבוצה 4</t>
  </si>
  <si>
    <t>קבוצה 5</t>
  </si>
  <si>
    <t>קבוצה 6</t>
  </si>
  <si>
    <t>אוזבקיסטאן</t>
  </si>
  <si>
    <t>אורוגאוי</t>
  </si>
  <si>
    <t>אוקראניה</t>
  </si>
  <si>
    <t>ניו זיילנד</t>
  </si>
  <si>
    <t>אזרביידז'אן</t>
  </si>
  <si>
    <t>אריתראה</t>
  </si>
  <si>
    <t>בהאמה</t>
  </si>
  <si>
    <t>בוצוואנה</t>
  </si>
  <si>
    <t>גיברלטר</t>
  </si>
  <si>
    <t>בוסניה</t>
  </si>
  <si>
    <t>ג'מאיקה</t>
  </si>
  <si>
    <t>גואטאמלה</t>
  </si>
  <si>
    <t>ויטנאם</t>
  </si>
  <si>
    <t>פראגוואי</t>
  </si>
  <si>
    <t>נורבגיה</t>
  </si>
  <si>
    <t>מקדוניה</t>
  </si>
  <si>
    <t>טייואן</t>
  </si>
  <si>
    <t>צ'ילי</t>
  </si>
  <si>
    <t>מדסקאר</t>
  </si>
  <si>
    <t>סרביה</t>
  </si>
  <si>
    <t>צ'כיה</t>
  </si>
  <si>
    <t>שבדיה</t>
  </si>
  <si>
    <t>קזחסטאן</t>
  </si>
  <si>
    <t>שוויץ</t>
  </si>
  <si>
    <t>קירגיזיה</t>
  </si>
  <si>
    <t>נמביה</t>
  </si>
  <si>
    <t>קונגו</t>
  </si>
  <si>
    <t>תוניס</t>
  </si>
  <si>
    <t>שאר העולם</t>
  </si>
  <si>
    <t>תנאים והנחיות</t>
  </si>
  <si>
    <t xml:space="preserve">         או בישראל או בנסיבות אחרות לא צפויות כגון פגעי טבע, מהומות על רקע פוליטי, שביתות איחורי טיסות בעיות ביטחון בארץ או בעולם, או כוח עליון.</t>
  </si>
  <si>
    <t xml:space="preserve">     רשימת החומרים האסורים מתעדכנת מפעם לפעם וניתן לקבל רשימה במשרדינו </t>
  </si>
  <si>
    <t xml:space="preserve">       כגון שינוי דרמטי בשערי מטבע יחויב השולח בתוספת מחיר. ובהתראת זמן סבירה ללקוח.</t>
  </si>
  <si>
    <t xml:space="preserve">אלי הורוביץ 12 רחובות www.ame.co.il     08-9300633 </t>
  </si>
  <si>
    <r>
      <rPr>
        <sz val="10"/>
        <color indexed="8"/>
        <rFont val="Times New Roman"/>
        <family val="1"/>
      </rPr>
      <t xml:space="preserve">       </t>
    </r>
    <r>
      <rPr>
        <sz val="10"/>
        <color indexed="8"/>
        <rFont val="Arial"/>
        <family val="2"/>
      </rPr>
      <t>כל תהליך הכנה או שילוח נוסף שלא צוין במחירון יחויב בתשלום,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Arial"/>
        <family val="2"/>
      </rPr>
      <t xml:space="preserve">בהתאם למחירון </t>
    </r>
    <r>
      <rPr>
        <sz val="10"/>
        <color indexed="8"/>
        <rFont val="Calibri"/>
        <family val="2"/>
      </rPr>
      <t>AME</t>
    </r>
  </si>
  <si>
    <r>
      <rPr>
        <sz val="10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 xml:space="preserve">מחירון פנים ארצי או עבודות עיטוף אריזה הובלה המתבצעים בישראל מחויבים במע"מ על פי חוק 18% ומשתנה בהתאם למדיניות הממשלה. </t>
    </r>
  </si>
  <si>
    <r>
      <rPr>
        <sz val="10"/>
        <color indexed="8"/>
        <rFont val="Times New Roman"/>
        <family val="1"/>
      </rPr>
      <t xml:space="preserve">     </t>
    </r>
    <r>
      <rPr>
        <sz val="10"/>
        <color indexed="8"/>
        <rFont val="Calibri"/>
        <family val="2"/>
      </rPr>
      <t xml:space="preserve">AME </t>
    </r>
    <r>
      <rPr>
        <sz val="10"/>
        <color indexed="8"/>
        <rFont val="Arial"/>
        <family val="2"/>
      </rPr>
      <t xml:space="preserve">  אינה יכולה להתחייב על משלוחים שלא נמסרו לנמען או הגיעו באיחור עקב כתובת שגויה/לא מלאה/שנדחה על ידי המכס במדינת היעד </t>
    </r>
  </si>
  <si>
    <r>
      <rPr>
        <sz val="10"/>
        <color indexed="8"/>
        <rFont val="Times New Roman"/>
        <family val="1"/>
      </rPr>
      <t xml:space="preserve">       </t>
    </r>
    <r>
      <rPr>
        <sz val="10"/>
        <color indexed="8"/>
        <rFont val="Arial"/>
        <family val="2"/>
      </rPr>
      <t>במידה וחלים מיסים ,קנסות ,או כל חיוב אחר ,יחויב חשבון השולח.</t>
    </r>
  </si>
  <si>
    <r>
      <rPr>
        <sz val="10"/>
        <color indexed="8"/>
        <rFont val="Times New Roman"/>
        <family val="1"/>
      </rPr>
      <t xml:space="preserve">       </t>
    </r>
    <r>
      <rPr>
        <sz val="10"/>
        <color indexed="8"/>
        <rFont val="Arial"/>
        <family val="2"/>
      </rPr>
      <t xml:space="preserve">חברת </t>
    </r>
    <r>
      <rPr>
        <sz val="10"/>
        <color indexed="8"/>
        <rFont val="Calibri"/>
        <family val="2"/>
      </rPr>
      <t xml:space="preserve">AME </t>
    </r>
    <r>
      <rPr>
        <sz val="10"/>
        <color indexed="8"/>
        <rFont val="Arial"/>
        <family val="2"/>
      </rPr>
      <t xml:space="preserve"> זכאית לסרב לקבל משלוחים האסורים במשלוח בינלאומי או ארצי ורשאית לפתוח מספר משלוחים כדי לוודא תכולת משלוח, </t>
    </r>
  </si>
  <si>
    <r>
      <rPr>
        <sz val="10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>במידה וחלים שינויים בתפעול המשלוח ומשלא נאמרו בתחילה ,וחלים עלויות נוספות יחויב השולח בתוספת מחיר.</t>
    </r>
  </si>
  <si>
    <r>
      <rPr>
        <sz val="10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 xml:space="preserve">המחירים מעודכנים נכון ליום השילוח ,במידה ותחול עליית מחירים בבתי הדואר בישראל ובעולם או עלויות לא צפויות נוספות </t>
    </r>
  </si>
  <si>
    <r>
      <rPr>
        <sz val="10"/>
        <color indexed="8"/>
        <rFont val="Times New Roman"/>
        <family val="1"/>
      </rPr>
      <t xml:space="preserve">     </t>
    </r>
    <r>
      <rPr>
        <sz val="10"/>
        <color indexed="8"/>
        <rFont val="Arial"/>
        <family val="2"/>
      </rPr>
      <t xml:space="preserve">משלוחים בעלי נפח יחויבו בחיוב נפח/משקל לפי יחס של 1:5 לפי חישוב מידות     </t>
    </r>
    <r>
      <rPr>
        <u/>
        <sz val="10"/>
        <color indexed="8"/>
        <rFont val="Arial"/>
        <family val="2"/>
      </rPr>
      <t>אורך*רוחב*גובה     חלקי 5000</t>
    </r>
  </si>
  <si>
    <r>
      <rPr>
        <sz val="10"/>
        <color indexed="8"/>
        <rFont val="Times New Roman"/>
        <family val="1"/>
      </rPr>
      <t xml:space="preserve">   </t>
    </r>
    <r>
      <rPr>
        <sz val="10"/>
        <color indexed="8"/>
        <rFont val="Arial"/>
        <family val="2"/>
      </rPr>
      <t>ניתן לבטח משלוחים בתוספת תשלום –פרטים במשרדינו.</t>
    </r>
  </si>
  <si>
    <r>
      <rPr>
        <sz val="10"/>
        <color indexed="8"/>
        <rFont val="Times New Roman"/>
        <family val="1"/>
      </rPr>
      <t xml:space="preserve">  </t>
    </r>
    <r>
      <rPr>
        <sz val="10"/>
        <color indexed="8"/>
        <rFont val="Arial"/>
        <family val="2"/>
      </rPr>
      <t xml:space="preserve">משלוח /מטען שאבד ולא בוטח יפוצה בערך הטובין ודמי המשלוח ועד מקסימום 100$ אמריקאי למשלוח חבילות אקספרס (לא דואר בינלאומי) </t>
    </r>
  </si>
  <si>
    <r>
      <rPr>
        <sz val="10"/>
        <color indexed="8"/>
        <rFont val="Times New Roman"/>
        <family val="1"/>
      </rPr>
      <t xml:space="preserve">  </t>
    </r>
    <r>
      <rPr>
        <sz val="10"/>
        <color indexed="8"/>
        <rFont val="Arial"/>
        <family val="2"/>
      </rPr>
      <t xml:space="preserve">משלוח דואר בינלאומי שניזוק או אבד ולא בוטח יפוצה במשלוח חלופי ללא תשלום </t>
    </r>
  </si>
  <si>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Arial"/>
        <family val="2"/>
      </rPr>
      <t>מסמך זה מהווה תקציר לתנאים והנחיות המלא הנמצא באתר החברה או במשרדינו</t>
    </r>
  </si>
  <si>
    <r>
      <rPr>
        <sz val="10"/>
        <color indexed="8"/>
        <rFont val="Times New Roman"/>
        <family val="1"/>
      </rPr>
      <t xml:space="preserve">  </t>
    </r>
    <r>
      <rPr>
        <sz val="10"/>
        <color indexed="8"/>
        <rFont val="Arial"/>
        <family val="2"/>
      </rPr>
      <t>רשימון יצוא עלות 25$ אמריקאי</t>
    </r>
  </si>
  <si>
    <r>
      <rPr>
        <sz val="10"/>
        <color indexed="8"/>
        <rFont val="Times New Roman"/>
        <family val="1"/>
      </rPr>
      <t xml:space="preserve">  </t>
    </r>
    <r>
      <rPr>
        <sz val="10"/>
        <color indexed="8"/>
        <rFont val="Arial"/>
        <family val="2"/>
      </rPr>
      <t xml:space="preserve">המחירים הנקובים בהצעת המחיר מתייחסים לפרופיל הפעילות של חברתכם </t>
    </r>
    <r>
      <rPr>
        <sz val="10"/>
        <color indexed="8"/>
        <rFont val="Calibri"/>
        <family val="2"/>
      </rPr>
      <t xml:space="preserve">AME </t>
    </r>
    <r>
      <rPr>
        <sz val="10"/>
        <color indexed="8"/>
        <rFont val="Arial"/>
        <family val="2"/>
      </rPr>
      <t>שומרת את הזכות לשנותם/או לעדכנם בכל עת ולפי שיקול דעתה,</t>
    </r>
  </si>
  <si>
    <r>
      <rPr>
        <sz val="10"/>
        <color indexed="8"/>
        <rFont val="Times New Roman"/>
        <family val="1"/>
      </rPr>
      <t xml:space="preserve">   </t>
    </r>
    <r>
      <rPr>
        <sz val="10"/>
        <color indexed="8"/>
        <rFont val="Arial"/>
        <family val="2"/>
      </rPr>
      <t>ט.ל.ח.</t>
    </r>
  </si>
  <si>
    <t>מחירון דואר בינלאומי כמותי מוזל  וכלי לתחשיב חיסכון מול דואר ישראל</t>
  </si>
  <si>
    <t>סה"כ עלות AME</t>
  </si>
  <si>
    <t xml:space="preserve">סה"כ עלות דואר ישראל </t>
  </si>
  <si>
    <t>אוסטרליה יפן              ניו זיילנד קנדה</t>
  </si>
  <si>
    <t>מערב אירופה ד.אפריקה</t>
  </si>
  <si>
    <t xml:space="preserve">מזרח אירופה </t>
  </si>
  <si>
    <t>דרום ומרכז אמריקה</t>
  </si>
  <si>
    <t>אסיה /אפריקה שאר העולם</t>
  </si>
  <si>
    <t>אייר מייל אקספרס</t>
  </si>
  <si>
    <t>חברת הדואר</t>
  </si>
  <si>
    <t>סה"כ לתשלום</t>
  </si>
  <si>
    <t xml:space="preserve">סה"כ עלות אייר מייל אקספרס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</si>
</sst>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₪&quot;\ #,##0.00"/>
    <numFmt numFmtId="165" formatCode="_ [$₪-40D]\ * #,##0.00_ ;_ [$₪-40D]\ * \-#,##0.00_ ;_ [$₪-40D]\ * &quot;-&quot;??_ ;_ @_ "/>
    <numFmt numFmtId="166" formatCode="_ [$₪-40D]\ * #,##0.0_ ;_ [$₪-40D]\ * \-#,##0.0_ ;_ [$₪-40D]\ * &quot;-&quot;??_ ;_ @_ "/>
  </numFmts>
  <fonts count="27" x14ac:knownFonts="1">
    <font>
      <sz val="10"/>
      <name val="Arial"/>
      <charset val="177"/>
    </font>
    <font>
      <sz val="10"/>
      <name val="Arial"/>
      <family val="2"/>
    </font>
    <font>
      <sz val="10"/>
      <name val="Tahoma"/>
      <family val="2"/>
    </font>
    <font>
      <b/>
      <sz val="16"/>
      <color indexed="6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9"/>
      <color indexed="9"/>
      <name val="Tahoma"/>
      <family val="2"/>
    </font>
    <font>
      <sz val="9"/>
      <name val="Tahoma"/>
      <family val="2"/>
    </font>
    <font>
      <sz val="8"/>
      <color indexed="81"/>
      <name val="Tahoma"/>
      <family val="2"/>
    </font>
    <font>
      <b/>
      <sz val="22"/>
      <color indexed="18"/>
      <name val="Arial"/>
      <family val="2"/>
      <charset val="177"/>
    </font>
    <font>
      <sz val="8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0"/>
      <color indexed="8"/>
      <name val="Times New Roman"/>
      <family val="1"/>
    </font>
    <font>
      <u/>
      <sz val="10"/>
      <color indexed="8"/>
      <name val="Arial"/>
      <family val="2"/>
    </font>
    <font>
      <sz val="14"/>
      <name val="Arial"/>
      <family val="2"/>
    </font>
    <font>
      <b/>
      <sz val="16"/>
      <color indexed="9"/>
      <name val="Tahoma"/>
      <family val="2"/>
    </font>
    <font>
      <sz val="8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theme="1"/>
      <name val="Calibri"/>
      <family val="2"/>
    </font>
    <font>
      <sz val="14"/>
      <color theme="1"/>
      <name val="Arial"/>
      <family val="2"/>
      <scheme val="minor"/>
    </font>
    <font>
      <b/>
      <sz val="9"/>
      <name val="Tahoma"/>
      <family val="2"/>
    </font>
    <font>
      <sz val="1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/>
      <top style="medium">
        <color indexed="62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164" fontId="2" fillId="0" borderId="0" xfId="0" applyNumberFormat="1" applyFont="1"/>
    <xf numFmtId="164" fontId="3" fillId="0" borderId="1" xfId="0" applyNumberFormat="1" applyFont="1" applyBorder="1" applyAlignment="1">
      <alignment horizontal="right" readingOrder="2"/>
    </xf>
    <xf numFmtId="164" fontId="2" fillId="0" borderId="1" xfId="0" applyNumberFormat="1" applyFont="1" applyBorder="1" applyAlignment="1">
      <alignment horizontal="right" readingOrder="2"/>
    </xf>
    <xf numFmtId="164" fontId="4" fillId="0" borderId="1" xfId="0" applyNumberFormat="1" applyFont="1" applyBorder="1" applyAlignment="1">
      <alignment horizontal="right" readingOrder="2"/>
    </xf>
    <xf numFmtId="164" fontId="2" fillId="0" borderId="0" xfId="0" applyNumberFormat="1" applyFont="1" applyAlignment="1">
      <alignment horizontal="right" readingOrder="2"/>
    </xf>
    <xf numFmtId="164" fontId="5" fillId="0" borderId="0" xfId="0" applyNumberFormat="1" applyFont="1" applyAlignment="1">
      <alignment horizontal="right" readingOrder="2"/>
    </xf>
    <xf numFmtId="164" fontId="7" fillId="0" borderId="2" xfId="0" applyNumberFormat="1" applyFont="1" applyBorder="1" applyAlignment="1">
      <alignment horizontal="left" readingOrder="2"/>
    </xf>
    <xf numFmtId="164" fontId="7" fillId="0" borderId="3" xfId="0" applyNumberFormat="1" applyFont="1" applyBorder="1" applyAlignment="1">
      <alignment horizontal="left" readingOrder="2"/>
    </xf>
    <xf numFmtId="164" fontId="5" fillId="0" borderId="4" xfId="0" applyNumberFormat="1" applyFont="1" applyBorder="1" applyAlignment="1">
      <alignment horizontal="left" readingOrder="2"/>
    </xf>
    <xf numFmtId="164" fontId="6" fillId="2" borderId="5" xfId="0" applyNumberFormat="1" applyFont="1" applyFill="1" applyBorder="1" applyAlignment="1">
      <alignment horizontal="right" readingOrder="2"/>
    </xf>
    <xf numFmtId="164" fontId="7" fillId="0" borderId="4" xfId="0" applyNumberFormat="1" applyFont="1" applyBorder="1" applyAlignment="1">
      <alignment horizontal="right" readingOrder="2"/>
    </xf>
    <xf numFmtId="164" fontId="2" fillId="0" borderId="4" xfId="0" applyNumberFormat="1" applyFont="1" applyBorder="1" applyAlignment="1">
      <alignment horizontal="right" readingOrder="2"/>
    </xf>
    <xf numFmtId="164" fontId="5" fillId="0" borderId="0" xfId="0" applyNumberFormat="1" applyFont="1" applyBorder="1" applyAlignment="1">
      <alignment horizontal="left" readingOrder="2"/>
    </xf>
    <xf numFmtId="164" fontId="7" fillId="0" borderId="0" xfId="0" applyNumberFormat="1" applyFont="1" applyBorder="1" applyAlignment="1">
      <alignment horizontal="left" readingOrder="2"/>
    </xf>
    <xf numFmtId="1" fontId="2" fillId="0" borderId="1" xfId="0" applyNumberFormat="1" applyFont="1" applyBorder="1" applyAlignment="1">
      <alignment horizontal="right" readingOrder="2"/>
    </xf>
    <xf numFmtId="1" fontId="2" fillId="0" borderId="0" xfId="0" applyNumberFormat="1" applyFont="1" applyAlignment="1">
      <alignment horizontal="right" readingOrder="2"/>
    </xf>
    <xf numFmtId="1" fontId="7" fillId="0" borderId="4" xfId="0" applyNumberFormat="1" applyFont="1" applyBorder="1" applyAlignment="1">
      <alignment horizontal="left" readingOrder="2"/>
    </xf>
    <xf numFmtId="1" fontId="7" fillId="3" borderId="2" xfId="0" applyNumberFormat="1" applyFont="1" applyFill="1" applyBorder="1" applyAlignment="1">
      <alignment horizontal="left" readingOrder="2"/>
    </xf>
    <xf numFmtId="1" fontId="5" fillId="0" borderId="2" xfId="0" applyNumberFormat="1" applyFont="1" applyBorder="1" applyAlignment="1">
      <alignment horizontal="left" readingOrder="2"/>
    </xf>
    <xf numFmtId="1" fontId="2" fillId="0" borderId="0" xfId="0" applyNumberFormat="1" applyFont="1"/>
    <xf numFmtId="1" fontId="5" fillId="0" borderId="0" xfId="0" applyNumberFormat="1" applyFont="1" applyBorder="1" applyAlignment="1">
      <alignment horizontal="left" readingOrder="2"/>
    </xf>
    <xf numFmtId="3" fontId="2" fillId="4" borderId="4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right" readingOrder="2"/>
    </xf>
    <xf numFmtId="4" fontId="4" fillId="0" borderId="1" xfId="0" applyNumberFormat="1" applyFont="1" applyBorder="1" applyAlignment="1">
      <alignment horizontal="right" readingOrder="2"/>
    </xf>
    <xf numFmtId="4" fontId="2" fillId="0" borderId="0" xfId="0" applyNumberFormat="1" applyFont="1"/>
    <xf numFmtId="4" fontId="7" fillId="0" borderId="4" xfId="0" applyNumberFormat="1" applyFont="1" applyBorder="1" applyAlignment="1">
      <alignment horizontal="left" readingOrder="2"/>
    </xf>
    <xf numFmtId="4" fontId="7" fillId="0" borderId="2" xfId="0" applyNumberFormat="1" applyFont="1" applyBorder="1" applyAlignment="1">
      <alignment horizontal="left" readingOrder="2"/>
    </xf>
    <xf numFmtId="4" fontId="5" fillId="0" borderId="6" xfId="0" applyNumberFormat="1" applyFont="1" applyBorder="1" applyAlignment="1">
      <alignment horizontal="left" readingOrder="2"/>
    </xf>
    <xf numFmtId="4" fontId="5" fillId="0" borderId="0" xfId="0" applyNumberFormat="1" applyFont="1" applyBorder="1" applyAlignment="1">
      <alignment horizontal="left" readingOrder="2"/>
    </xf>
    <xf numFmtId="164" fontId="5" fillId="0" borderId="0" xfId="0" applyNumberFormat="1" applyFont="1"/>
    <xf numFmtId="0" fontId="0" fillId="0" borderId="0" xfId="0" applyBorder="1" applyAlignment="1"/>
    <xf numFmtId="1" fontId="0" fillId="0" borderId="0" xfId="0" applyNumberFormat="1" applyBorder="1" applyAlignment="1"/>
    <xf numFmtId="0" fontId="0" fillId="0" borderId="0" xfId="0" applyAlignment="1">
      <alignment horizontal="center"/>
    </xf>
    <xf numFmtId="0" fontId="0" fillId="0" borderId="0" xfId="0" applyFill="1" applyBorder="1" applyAlignment="1"/>
    <xf numFmtId="1" fontId="0" fillId="0" borderId="0" xfId="0" applyNumberFormat="1" applyFill="1" applyBorder="1" applyAlignment="1"/>
    <xf numFmtId="1" fontId="0" fillId="0" borderId="0" xfId="0" applyNumberFormat="1" applyAlignment="1"/>
    <xf numFmtId="0" fontId="0" fillId="0" borderId="0" xfId="0" applyAlignment="1"/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4" xfId="0" applyFont="1" applyBorder="1" applyAlignment="1">
      <alignment horizontal="center"/>
    </xf>
    <xf numFmtId="0" fontId="11" fillId="0" borderId="0" xfId="0" applyFont="1"/>
    <xf numFmtId="0" fontId="20" fillId="0" borderId="0" xfId="0" applyFont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0" xfId="0" applyFont="1"/>
    <xf numFmtId="0" fontId="1" fillId="0" borderId="0" xfId="0" applyFont="1"/>
    <xf numFmtId="0" fontId="21" fillId="0" borderId="0" xfId="0" applyFont="1" applyAlignment="1">
      <alignment horizontal="right" vertical="center" readingOrder="2"/>
    </xf>
    <xf numFmtId="0" fontId="22" fillId="0" borderId="0" xfId="0" applyFont="1" applyAlignment="1">
      <alignment horizontal="center"/>
    </xf>
    <xf numFmtId="0" fontId="22" fillId="0" borderId="0" xfId="0" applyFont="1"/>
    <xf numFmtId="0" fontId="23" fillId="0" borderId="0" xfId="0" applyFont="1" applyAlignment="1">
      <alignment vertical="center" readingOrder="2"/>
    </xf>
    <xf numFmtId="0" fontId="22" fillId="0" borderId="0" xfId="0" applyFont="1" applyAlignment="1">
      <alignment readingOrder="2"/>
    </xf>
    <xf numFmtId="0" fontId="22" fillId="0" borderId="0" xfId="0" applyFont="1" applyAlignment="1"/>
    <xf numFmtId="0" fontId="23" fillId="0" borderId="0" xfId="0" applyFont="1" applyAlignment="1">
      <alignment horizontal="right" vertical="center" readingOrder="2"/>
    </xf>
    <xf numFmtId="0" fontId="16" fillId="0" borderId="0" xfId="0" applyFont="1"/>
    <xf numFmtId="165" fontId="2" fillId="4" borderId="4" xfId="0" applyNumberFormat="1" applyFont="1" applyFill="1" applyBorder="1" applyAlignment="1">
      <alignment horizontal="center"/>
    </xf>
    <xf numFmtId="4" fontId="2" fillId="0" borderId="4" xfId="0" applyNumberFormat="1" applyFont="1" applyBorder="1"/>
    <xf numFmtId="164" fontId="7" fillId="0" borderId="7" xfId="0" applyNumberFormat="1" applyFont="1" applyBorder="1" applyAlignment="1">
      <alignment horizontal="left" readingOrder="2"/>
    </xf>
    <xf numFmtId="164" fontId="7" fillId="0" borderId="8" xfId="0" applyNumberFormat="1" applyFont="1" applyBorder="1" applyAlignment="1">
      <alignment horizontal="left" readingOrder="2"/>
    </xf>
    <xf numFmtId="4" fontId="7" fillId="0" borderId="6" xfId="0" applyNumberFormat="1" applyFont="1" applyBorder="1" applyAlignment="1">
      <alignment horizontal="left" readingOrder="2"/>
    </xf>
    <xf numFmtId="4" fontId="6" fillId="2" borderId="9" xfId="0" applyNumberFormat="1" applyFont="1" applyFill="1" applyBorder="1" applyAlignment="1">
      <alignment horizontal="right" readingOrder="2"/>
    </xf>
    <xf numFmtId="4" fontId="5" fillId="0" borderId="4" xfId="0" applyNumberFormat="1" applyFont="1" applyBorder="1" applyAlignment="1">
      <alignment horizontal="left" readingOrder="2"/>
    </xf>
    <xf numFmtId="164" fontId="7" fillId="0" borderId="4" xfId="0" applyNumberFormat="1" applyFont="1" applyBorder="1" applyAlignment="1">
      <alignment horizontal="left" readingOrder="2"/>
    </xf>
    <xf numFmtId="164" fontId="25" fillId="0" borderId="8" xfId="0" applyNumberFormat="1" applyFont="1" applyBorder="1" applyAlignment="1">
      <alignment horizontal="left" readingOrder="2"/>
    </xf>
    <xf numFmtId="4" fontId="5" fillId="0" borderId="10" xfId="0" applyNumberFormat="1" applyFont="1" applyBorder="1" applyAlignment="1">
      <alignment horizontal="left" readingOrder="2"/>
    </xf>
    <xf numFmtId="164" fontId="25" fillId="0" borderId="4" xfId="0" applyNumberFormat="1" applyFont="1" applyBorder="1" applyAlignment="1">
      <alignment horizontal="left" readingOrder="2"/>
    </xf>
    <xf numFmtId="164" fontId="7" fillId="0" borderId="10" xfId="0" applyNumberFormat="1" applyFont="1" applyBorder="1" applyAlignment="1">
      <alignment horizontal="left" readingOrder="2"/>
    </xf>
    <xf numFmtId="1" fontId="2" fillId="0" borderId="4" xfId="0" applyNumberFormat="1" applyFont="1" applyBorder="1" applyAlignment="1">
      <alignment wrapText="1"/>
    </xf>
    <xf numFmtId="164" fontId="7" fillId="0" borderId="11" xfId="0" applyNumberFormat="1" applyFont="1" applyBorder="1" applyAlignment="1">
      <alignment horizontal="right" readingOrder="2"/>
    </xf>
    <xf numFmtId="164" fontId="2" fillId="0" borderId="11" xfId="0" applyNumberFormat="1" applyFont="1" applyBorder="1" applyAlignment="1">
      <alignment horizontal="right" readingOrder="2"/>
    </xf>
    <xf numFmtId="1" fontId="7" fillId="3" borderId="4" xfId="0" applyNumberFormat="1" applyFont="1" applyFill="1" applyBorder="1" applyAlignment="1">
      <alignment horizontal="left" readingOrder="2"/>
    </xf>
    <xf numFmtId="1" fontId="5" fillId="0" borderId="4" xfId="0" applyNumberFormat="1" applyFont="1" applyBorder="1" applyAlignment="1">
      <alignment horizontal="left" readingOrder="2"/>
    </xf>
    <xf numFmtId="166" fontId="26" fillId="5" borderId="4" xfId="0" applyNumberFormat="1" applyFont="1" applyFill="1" applyBorder="1" applyAlignment="1">
      <alignment horizontal="center"/>
    </xf>
    <xf numFmtId="164" fontId="7" fillId="0" borderId="6" xfId="0" applyNumberFormat="1" applyFont="1" applyBorder="1" applyAlignment="1">
      <alignment horizontal="left" readingOrder="2"/>
    </xf>
    <xf numFmtId="164" fontId="5" fillId="0" borderId="4" xfId="0" applyNumberFormat="1" applyFont="1" applyBorder="1" applyAlignment="1">
      <alignment horizontal="right" wrapText="1" readingOrder="2"/>
    </xf>
    <xf numFmtId="164" fontId="5" fillId="0" borderId="4" xfId="0" applyNumberFormat="1" applyFont="1" applyBorder="1"/>
    <xf numFmtId="4" fontId="5" fillId="0" borderId="4" xfId="0" applyNumberFormat="1" applyFont="1" applyBorder="1"/>
    <xf numFmtId="4" fontId="5" fillId="0" borderId="7" xfId="0" applyNumberFormat="1" applyFont="1" applyBorder="1" applyAlignment="1">
      <alignment horizontal="left" readingOrder="2"/>
    </xf>
    <xf numFmtId="164" fontId="17" fillId="6" borderId="0" xfId="0" applyNumberFormat="1" applyFont="1" applyFill="1" applyAlignment="1">
      <alignment horizontal="center" vertical="center" readingOrder="2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right" vertical="center" readingOrder="2"/>
    </xf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7795CB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טבלת השוואה AMEמול דואר ישראל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'השוואת תעריפי דואר  מול AME'!$H$11</c:f>
              <c:strCache>
                <c:ptCount val="1"/>
                <c:pt idx="0">
                  <c:v>אייר מייל אקספרס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'השוואת תעריפי דואר  מול AME'!$F$12:$F$20</c:f>
              <c:strCache>
                <c:ptCount val="9"/>
                <c:pt idx="0">
                  <c:v>0-20</c:v>
                </c:pt>
                <c:pt idx="1">
                  <c:v>20-50</c:v>
                </c:pt>
                <c:pt idx="2">
                  <c:v>50-100</c:v>
                </c:pt>
                <c:pt idx="3">
                  <c:v>100-250</c:v>
                </c:pt>
                <c:pt idx="4">
                  <c:v>250-500</c:v>
                </c:pt>
                <c:pt idx="5">
                  <c:v>500-750</c:v>
                </c:pt>
                <c:pt idx="6">
                  <c:v>750-1000</c:v>
                </c:pt>
                <c:pt idx="7">
                  <c:v>1000-1500</c:v>
                </c:pt>
                <c:pt idx="8">
                  <c:v>1500-2000</c:v>
                </c:pt>
              </c:strCache>
            </c:strRef>
          </c:cat>
          <c:val>
            <c:numRef>
              <c:f>'השוואת תעריפי דואר  מול AME'!$H$12:$H$20</c:f>
            </c:numRef>
          </c:val>
          <c:smooth val="0"/>
        </c:ser>
        <c:ser>
          <c:idx val="2"/>
          <c:order val="1"/>
          <c:tx>
            <c:strRef>
              <c:f>'השוואת תעריפי דואר  מול AME'!$J$10</c:f>
              <c:strCache>
                <c:ptCount val="1"/>
                <c:pt idx="0">
                  <c:v>חברת הדואר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'השוואת תעריפי דואר  מול AME'!$F$12:$F$20</c:f>
              <c:strCache>
                <c:ptCount val="9"/>
                <c:pt idx="0">
                  <c:v>0-20</c:v>
                </c:pt>
                <c:pt idx="1">
                  <c:v>20-50</c:v>
                </c:pt>
                <c:pt idx="2">
                  <c:v>50-100</c:v>
                </c:pt>
                <c:pt idx="3">
                  <c:v>100-250</c:v>
                </c:pt>
                <c:pt idx="4">
                  <c:v>250-500</c:v>
                </c:pt>
                <c:pt idx="5">
                  <c:v>500-750</c:v>
                </c:pt>
                <c:pt idx="6">
                  <c:v>750-1000</c:v>
                </c:pt>
                <c:pt idx="7">
                  <c:v>1000-1500</c:v>
                </c:pt>
                <c:pt idx="8">
                  <c:v>1500-2000</c:v>
                </c:pt>
              </c:strCache>
            </c:strRef>
          </c:cat>
          <c:val>
            <c:numRef>
              <c:f>'השוואת תעריפי דואר  מול AME'!$J$12:$J$20</c:f>
              <c:numCache>
                <c:formatCode>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579584"/>
        <c:axId val="310581888"/>
      </c:lineChart>
      <c:catAx>
        <c:axId val="310579584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משקל בגרמים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310581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0581888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מחירים בש"ח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310579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23</xdr:row>
      <xdr:rowOff>0</xdr:rowOff>
    </xdr:from>
    <xdr:to>
      <xdr:col>10</xdr:col>
      <xdr:colOff>209550</xdr:colOff>
      <xdr:row>23</xdr:row>
      <xdr:rowOff>0</xdr:rowOff>
    </xdr:to>
    <xdr:graphicFrame macro="">
      <xdr:nvGraphicFramePr>
        <xdr:cNvPr id="61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609600</xdr:colOff>
      <xdr:row>0</xdr:row>
      <xdr:rowOff>19050</xdr:rowOff>
    </xdr:from>
    <xdr:to>
      <xdr:col>11</xdr:col>
      <xdr:colOff>66675</xdr:colOff>
      <xdr:row>5</xdr:row>
      <xdr:rowOff>123825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914125" y="19050"/>
          <a:ext cx="16954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0</xdr:rowOff>
    </xdr:from>
    <xdr:to>
      <xdr:col>6</xdr:col>
      <xdr:colOff>752475</xdr:colOff>
      <xdr:row>5</xdr:row>
      <xdr:rowOff>104775</xdr:rowOff>
    </xdr:to>
    <xdr:pic>
      <xdr:nvPicPr>
        <xdr:cNvPr id="827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28575" y="0"/>
          <a:ext cx="16954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גיליון1" enableFormatConditionsCalculation="0">
    <tabColor indexed="16"/>
    <pageSetUpPr fitToPage="1"/>
  </sheetPr>
  <dimension ref="A8:K89"/>
  <sheetViews>
    <sheetView showGridLines="0" rightToLeft="1" workbookViewId="0">
      <selection activeCell="N17" sqref="N17"/>
    </sheetView>
  </sheetViews>
  <sheetFormatPr defaultRowHeight="12.75" x14ac:dyDescent="0.2"/>
  <cols>
    <col min="1" max="1" width="19.7109375" style="1" bestFit="1" customWidth="1"/>
    <col min="2" max="2" width="21" style="1" hidden="1" customWidth="1"/>
    <col min="3" max="3" width="21" style="1" customWidth="1"/>
    <col min="4" max="4" width="15.42578125" style="1" customWidth="1"/>
    <col min="5" max="5" width="6.28515625" style="1" customWidth="1"/>
    <col min="6" max="6" width="13.85546875" style="1" customWidth="1"/>
    <col min="7" max="7" width="5.85546875" style="20" customWidth="1"/>
    <col min="8" max="8" width="17" style="25" hidden="1" customWidth="1"/>
    <col min="9" max="9" width="17.5703125" style="25" customWidth="1"/>
    <col min="10" max="10" width="16" style="25" customWidth="1"/>
    <col min="11" max="11" width="0" style="1" hidden="1" customWidth="1"/>
    <col min="12" max="16384" width="9.140625" style="1"/>
  </cols>
  <sheetData>
    <row r="8" spans="1:11" ht="30.75" customHeight="1" x14ac:dyDescent="0.2">
      <c r="A8" s="77" t="s">
        <v>163</v>
      </c>
      <c r="B8" s="77"/>
      <c r="C8" s="77"/>
      <c r="D8" s="77"/>
      <c r="E8" s="77"/>
      <c r="F8" s="77"/>
      <c r="G8" s="77"/>
      <c r="H8" s="77"/>
      <c r="I8" s="77"/>
      <c r="J8" s="77"/>
      <c r="K8" s="1">
        <v>1.03</v>
      </c>
    </row>
    <row r="9" spans="1:11" ht="20.25" thickBot="1" x14ac:dyDescent="0.3">
      <c r="A9" s="2" t="s">
        <v>14</v>
      </c>
      <c r="B9" s="3"/>
      <c r="C9" s="3"/>
      <c r="D9" s="3"/>
      <c r="E9" s="3"/>
      <c r="F9" s="4"/>
      <c r="G9" s="15"/>
      <c r="H9" s="23"/>
      <c r="I9" s="23"/>
      <c r="J9" s="24"/>
    </row>
    <row r="10" spans="1:11" ht="14.25" thickTop="1" thickBot="1" x14ac:dyDescent="0.25">
      <c r="A10" s="6"/>
      <c r="F10" s="5"/>
      <c r="G10" s="16"/>
      <c r="I10" s="9" t="s">
        <v>171</v>
      </c>
      <c r="J10" s="9" t="s">
        <v>172</v>
      </c>
    </row>
    <row r="11" spans="1:11" x14ac:dyDescent="0.2">
      <c r="A11" s="10" t="s">
        <v>11</v>
      </c>
      <c r="B11" s="9" t="s">
        <v>0</v>
      </c>
      <c r="C11" s="9" t="s">
        <v>171</v>
      </c>
      <c r="D11" s="9" t="s">
        <v>172</v>
      </c>
      <c r="E11" s="13"/>
      <c r="F11" s="10" t="s">
        <v>11</v>
      </c>
      <c r="G11" s="17" t="s">
        <v>10</v>
      </c>
      <c r="H11" s="9" t="s">
        <v>171</v>
      </c>
      <c r="I11" s="9" t="s">
        <v>173</v>
      </c>
      <c r="J11" s="9" t="s">
        <v>173</v>
      </c>
    </row>
    <row r="12" spans="1:11" x14ac:dyDescent="0.2">
      <c r="A12" s="11" t="s">
        <v>1</v>
      </c>
      <c r="B12" s="8">
        <v>3.83</v>
      </c>
      <c r="C12" s="8">
        <f t="shared" ref="C12:C20" si="0">B12*$K$8</f>
        <v>3.9449000000000001</v>
      </c>
      <c r="D12" s="7">
        <v>4.5</v>
      </c>
      <c r="E12" s="14"/>
      <c r="F12" s="11" t="s">
        <v>1</v>
      </c>
      <c r="G12" s="18">
        <v>0</v>
      </c>
      <c r="H12" s="8">
        <f>C12</f>
        <v>3.9449000000000001</v>
      </c>
      <c r="I12" s="8">
        <f>G12*C12</f>
        <v>0</v>
      </c>
      <c r="J12" s="27">
        <f>G12*D12</f>
        <v>0</v>
      </c>
    </row>
    <row r="13" spans="1:11" x14ac:dyDescent="0.2">
      <c r="A13" s="11" t="s">
        <v>2</v>
      </c>
      <c r="B13" s="8">
        <v>4.4400000000000004</v>
      </c>
      <c r="C13" s="8">
        <f t="shared" si="0"/>
        <v>4.5732000000000008</v>
      </c>
      <c r="D13" s="7">
        <v>5.22</v>
      </c>
      <c r="E13" s="14"/>
      <c r="F13" s="11" t="s">
        <v>2</v>
      </c>
      <c r="G13" s="18">
        <v>0</v>
      </c>
      <c r="H13" s="8">
        <f t="shared" ref="H13:H20" si="1">C13</f>
        <v>4.5732000000000008</v>
      </c>
      <c r="I13" s="8">
        <f t="shared" ref="I13:I20" si="2">G13*C13</f>
        <v>0</v>
      </c>
      <c r="J13" s="27">
        <f t="shared" ref="J13:J20" si="3">G13*D13</f>
        <v>0</v>
      </c>
    </row>
    <row r="14" spans="1:11" x14ac:dyDescent="0.2">
      <c r="A14" s="11" t="s">
        <v>3</v>
      </c>
      <c r="B14" s="8">
        <v>6.41</v>
      </c>
      <c r="C14" s="8">
        <f t="shared" si="0"/>
        <v>6.6023000000000005</v>
      </c>
      <c r="D14" s="7">
        <v>7.12</v>
      </c>
      <c r="E14" s="14"/>
      <c r="F14" s="11" t="s">
        <v>3</v>
      </c>
      <c r="G14" s="18">
        <v>0</v>
      </c>
      <c r="H14" s="8">
        <f t="shared" si="1"/>
        <v>6.6023000000000005</v>
      </c>
      <c r="I14" s="8">
        <f t="shared" si="2"/>
        <v>0</v>
      </c>
      <c r="J14" s="27">
        <f t="shared" si="3"/>
        <v>0</v>
      </c>
    </row>
    <row r="15" spans="1:11" x14ac:dyDescent="0.2">
      <c r="A15" s="11" t="s">
        <v>4</v>
      </c>
      <c r="B15" s="8">
        <v>10.64</v>
      </c>
      <c r="C15" s="8">
        <f t="shared" si="0"/>
        <v>10.959200000000001</v>
      </c>
      <c r="D15" s="7">
        <v>11.82</v>
      </c>
      <c r="E15" s="14"/>
      <c r="F15" s="11" t="s">
        <v>4</v>
      </c>
      <c r="G15" s="18">
        <v>0</v>
      </c>
      <c r="H15" s="8">
        <f t="shared" si="1"/>
        <v>10.959200000000001</v>
      </c>
      <c r="I15" s="8">
        <f t="shared" si="2"/>
        <v>0</v>
      </c>
      <c r="J15" s="27">
        <f t="shared" si="3"/>
        <v>0</v>
      </c>
    </row>
    <row r="16" spans="1:11" x14ac:dyDescent="0.2">
      <c r="A16" s="12" t="s">
        <v>5</v>
      </c>
      <c r="B16" s="8">
        <v>18.989999999999998</v>
      </c>
      <c r="C16" s="8">
        <f t="shared" si="0"/>
        <v>19.559699999999999</v>
      </c>
      <c r="D16" s="7">
        <v>21.1</v>
      </c>
      <c r="E16" s="14"/>
      <c r="F16" s="12" t="s">
        <v>5</v>
      </c>
      <c r="G16" s="18">
        <v>0</v>
      </c>
      <c r="H16" s="8">
        <f t="shared" si="1"/>
        <v>19.559699999999999</v>
      </c>
      <c r="I16" s="8">
        <f t="shared" si="2"/>
        <v>0</v>
      </c>
      <c r="J16" s="27">
        <f t="shared" si="3"/>
        <v>0</v>
      </c>
    </row>
    <row r="17" spans="1:10" x14ac:dyDescent="0.2">
      <c r="A17" s="12" t="s">
        <v>6</v>
      </c>
      <c r="B17" s="8">
        <v>29.35</v>
      </c>
      <c r="C17" s="8">
        <f t="shared" si="0"/>
        <v>30.230500000000003</v>
      </c>
      <c r="D17" s="7">
        <v>32.61</v>
      </c>
      <c r="E17" s="14"/>
      <c r="F17" s="12" t="s">
        <v>6</v>
      </c>
      <c r="G17" s="18">
        <v>0</v>
      </c>
      <c r="H17" s="8">
        <f t="shared" si="1"/>
        <v>30.230500000000003</v>
      </c>
      <c r="I17" s="8">
        <f t="shared" si="2"/>
        <v>0</v>
      </c>
      <c r="J17" s="27">
        <f t="shared" si="3"/>
        <v>0</v>
      </c>
    </row>
    <row r="18" spans="1:10" x14ac:dyDescent="0.2">
      <c r="A18" s="11" t="s">
        <v>7</v>
      </c>
      <c r="B18" s="8">
        <v>39.67</v>
      </c>
      <c r="C18" s="8">
        <f t="shared" si="0"/>
        <v>40.860100000000003</v>
      </c>
      <c r="D18" s="7">
        <v>44.08</v>
      </c>
      <c r="E18" s="14"/>
      <c r="F18" s="11" t="s">
        <v>7</v>
      </c>
      <c r="G18" s="18">
        <v>0</v>
      </c>
      <c r="H18" s="8">
        <f t="shared" si="1"/>
        <v>40.860100000000003</v>
      </c>
      <c r="I18" s="8">
        <f t="shared" si="2"/>
        <v>0</v>
      </c>
      <c r="J18" s="27">
        <f t="shared" si="3"/>
        <v>0</v>
      </c>
    </row>
    <row r="19" spans="1:10" x14ac:dyDescent="0.2">
      <c r="A19" s="11" t="s">
        <v>8</v>
      </c>
      <c r="B19" s="8">
        <v>55.12</v>
      </c>
      <c r="C19" s="8">
        <f t="shared" si="0"/>
        <v>56.773600000000002</v>
      </c>
      <c r="D19" s="7">
        <v>61.24</v>
      </c>
      <c r="E19" s="14"/>
      <c r="F19" s="11" t="s">
        <v>8</v>
      </c>
      <c r="G19" s="18">
        <v>0</v>
      </c>
      <c r="H19" s="8">
        <f t="shared" si="1"/>
        <v>56.773600000000002</v>
      </c>
      <c r="I19" s="8">
        <f t="shared" si="2"/>
        <v>0</v>
      </c>
      <c r="J19" s="27">
        <f t="shared" si="3"/>
        <v>0</v>
      </c>
    </row>
    <row r="20" spans="1:10" x14ac:dyDescent="0.2">
      <c r="A20" s="11" t="s">
        <v>9</v>
      </c>
      <c r="B20" s="8">
        <v>75.64</v>
      </c>
      <c r="C20" s="8">
        <f t="shared" si="0"/>
        <v>77.909199999999998</v>
      </c>
      <c r="D20" s="72">
        <v>84.04</v>
      </c>
      <c r="E20" s="14"/>
      <c r="F20" s="11" t="s">
        <v>9</v>
      </c>
      <c r="G20" s="18">
        <v>0</v>
      </c>
      <c r="H20" s="8">
        <f t="shared" si="1"/>
        <v>77.909199999999998</v>
      </c>
      <c r="I20" s="56">
        <f t="shared" si="2"/>
        <v>0</v>
      </c>
      <c r="J20" s="58">
        <f t="shared" si="3"/>
        <v>0</v>
      </c>
    </row>
    <row r="21" spans="1:10" ht="38.25" x14ac:dyDescent="0.2">
      <c r="B21" s="5"/>
      <c r="C21" s="57"/>
      <c r="D21" s="73" t="s">
        <v>166</v>
      </c>
      <c r="E21" s="5"/>
      <c r="F21" s="5" t="s">
        <v>13</v>
      </c>
      <c r="G21" s="19">
        <f>SUM(G12:G20)</f>
        <v>0</v>
      </c>
      <c r="H21" s="62">
        <f>SUM(H12:H20)</f>
        <v>251.4127</v>
      </c>
      <c r="I21" s="60">
        <f>SUM(I12:I20)</f>
        <v>0</v>
      </c>
      <c r="J21" s="60">
        <f>SUM(J12:J20)</f>
        <v>0</v>
      </c>
    </row>
    <row r="22" spans="1:10" ht="20.25" thickBot="1" x14ac:dyDescent="0.3">
      <c r="A22" s="2" t="s">
        <v>102</v>
      </c>
      <c r="B22" s="5"/>
      <c r="C22" s="8"/>
      <c r="D22" s="5"/>
      <c r="E22" s="5"/>
      <c r="F22" s="5"/>
      <c r="G22" s="16"/>
      <c r="I22" s="75" t="s">
        <v>171</v>
      </c>
      <c r="J22" s="9" t="s">
        <v>172</v>
      </c>
    </row>
    <row r="23" spans="1:10" ht="13.5" thickTop="1" x14ac:dyDescent="0.2">
      <c r="A23" s="10" t="s">
        <v>11</v>
      </c>
      <c r="B23" s="9" t="s">
        <v>0</v>
      </c>
      <c r="C23" s="9" t="s">
        <v>171</v>
      </c>
      <c r="D23" s="9" t="s">
        <v>172</v>
      </c>
      <c r="E23" s="13"/>
      <c r="F23" s="10" t="s">
        <v>11</v>
      </c>
      <c r="G23" s="17" t="s">
        <v>10</v>
      </c>
      <c r="H23" s="9" t="s">
        <v>171</v>
      </c>
      <c r="I23" s="9" t="s">
        <v>173</v>
      </c>
      <c r="J23" s="9" t="s">
        <v>173</v>
      </c>
    </row>
    <row r="24" spans="1:10" x14ac:dyDescent="0.2">
      <c r="A24" s="11" t="s">
        <v>1</v>
      </c>
      <c r="B24" s="8">
        <v>4.24</v>
      </c>
      <c r="C24" s="8">
        <f t="shared" ref="C24:C32" si="4">B24*$K$8</f>
        <v>4.3672000000000004</v>
      </c>
      <c r="D24" s="7">
        <v>4.99</v>
      </c>
      <c r="E24" s="14"/>
      <c r="F24" s="67" t="s">
        <v>1</v>
      </c>
      <c r="G24" s="69">
        <v>0</v>
      </c>
      <c r="H24" s="61">
        <f>C24</f>
        <v>4.3672000000000004</v>
      </c>
      <c r="I24" s="8">
        <f>G24*C24</f>
        <v>0</v>
      </c>
      <c r="J24" s="27">
        <f>G24*D24</f>
        <v>0</v>
      </c>
    </row>
    <row r="25" spans="1:10" x14ac:dyDescent="0.2">
      <c r="A25" s="11" t="s">
        <v>2</v>
      </c>
      <c r="B25" s="8">
        <v>4.9400000000000004</v>
      </c>
      <c r="C25" s="8">
        <f t="shared" si="4"/>
        <v>5.0882000000000005</v>
      </c>
      <c r="D25" s="7">
        <v>5.81</v>
      </c>
      <c r="E25" s="14"/>
      <c r="F25" s="67" t="s">
        <v>2</v>
      </c>
      <c r="G25" s="69">
        <v>0</v>
      </c>
      <c r="H25" s="61">
        <f t="shared" ref="H25:H32" si="5">C25</f>
        <v>5.0882000000000005</v>
      </c>
      <c r="I25" s="8">
        <f t="shared" ref="I25:I32" si="6">G25*C25</f>
        <v>0</v>
      </c>
      <c r="J25" s="27">
        <f t="shared" ref="J25:J32" si="7">G25*D25</f>
        <v>0</v>
      </c>
    </row>
    <row r="26" spans="1:10" x14ac:dyDescent="0.2">
      <c r="A26" s="11" t="s">
        <v>3</v>
      </c>
      <c r="B26" s="8">
        <v>7.19</v>
      </c>
      <c r="C26" s="8">
        <f t="shared" si="4"/>
        <v>7.4057000000000004</v>
      </c>
      <c r="D26" s="7">
        <v>7.99</v>
      </c>
      <c r="E26" s="14"/>
      <c r="F26" s="67" t="s">
        <v>3</v>
      </c>
      <c r="G26" s="69">
        <v>0</v>
      </c>
      <c r="H26" s="61">
        <f t="shared" si="5"/>
        <v>7.4057000000000004</v>
      </c>
      <c r="I26" s="8">
        <f t="shared" si="6"/>
        <v>0</v>
      </c>
      <c r="J26" s="27">
        <f t="shared" si="7"/>
        <v>0</v>
      </c>
    </row>
    <row r="27" spans="1:10" x14ac:dyDescent="0.2">
      <c r="A27" s="11" t="s">
        <v>4</v>
      </c>
      <c r="B27" s="8">
        <v>12.04</v>
      </c>
      <c r="C27" s="8">
        <f t="shared" si="4"/>
        <v>12.401199999999999</v>
      </c>
      <c r="D27" s="7">
        <v>13.38</v>
      </c>
      <c r="E27" s="14"/>
      <c r="F27" s="67" t="s">
        <v>4</v>
      </c>
      <c r="G27" s="69">
        <v>0</v>
      </c>
      <c r="H27" s="61">
        <f t="shared" si="5"/>
        <v>12.401199999999999</v>
      </c>
      <c r="I27" s="8">
        <f t="shared" si="6"/>
        <v>0</v>
      </c>
      <c r="J27" s="27">
        <f t="shared" si="7"/>
        <v>0</v>
      </c>
    </row>
    <row r="28" spans="1:10" x14ac:dyDescent="0.2">
      <c r="A28" s="12" t="s">
        <v>5</v>
      </c>
      <c r="B28" s="8">
        <v>21.63</v>
      </c>
      <c r="C28" s="8">
        <f t="shared" si="4"/>
        <v>22.2789</v>
      </c>
      <c r="D28" s="7">
        <v>24.03</v>
      </c>
      <c r="E28" s="14"/>
      <c r="F28" s="68" t="s">
        <v>5</v>
      </c>
      <c r="G28" s="69">
        <v>0</v>
      </c>
      <c r="H28" s="61">
        <f t="shared" si="5"/>
        <v>22.2789</v>
      </c>
      <c r="I28" s="8">
        <f t="shared" si="6"/>
        <v>0</v>
      </c>
      <c r="J28" s="27">
        <f t="shared" si="7"/>
        <v>0</v>
      </c>
    </row>
    <row r="29" spans="1:10" x14ac:dyDescent="0.2">
      <c r="A29" s="12" t="s">
        <v>6</v>
      </c>
      <c r="B29" s="8">
        <v>33.54</v>
      </c>
      <c r="C29" s="8">
        <f t="shared" si="4"/>
        <v>34.546199999999999</v>
      </c>
      <c r="D29" s="7">
        <v>37.270000000000003</v>
      </c>
      <c r="E29" s="14"/>
      <c r="F29" s="68" t="s">
        <v>6</v>
      </c>
      <c r="G29" s="69">
        <v>0</v>
      </c>
      <c r="H29" s="61">
        <f t="shared" si="5"/>
        <v>34.546199999999999</v>
      </c>
      <c r="I29" s="8">
        <f t="shared" si="6"/>
        <v>0</v>
      </c>
      <c r="J29" s="27">
        <f t="shared" si="7"/>
        <v>0</v>
      </c>
    </row>
    <row r="30" spans="1:10" x14ac:dyDescent="0.2">
      <c r="A30" s="11" t="s">
        <v>7</v>
      </c>
      <c r="B30" s="8">
        <v>45.42</v>
      </c>
      <c r="C30" s="8">
        <f t="shared" si="4"/>
        <v>46.782600000000002</v>
      </c>
      <c r="D30" s="7">
        <v>50.47</v>
      </c>
      <c r="E30" s="14"/>
      <c r="F30" s="67" t="s">
        <v>7</v>
      </c>
      <c r="G30" s="69">
        <v>0</v>
      </c>
      <c r="H30" s="61">
        <f t="shared" si="5"/>
        <v>46.782600000000002</v>
      </c>
      <c r="I30" s="8">
        <f t="shared" si="6"/>
        <v>0</v>
      </c>
      <c r="J30" s="27">
        <f t="shared" si="7"/>
        <v>0</v>
      </c>
    </row>
    <row r="31" spans="1:10" x14ac:dyDescent="0.2">
      <c r="A31" s="11" t="s">
        <v>8</v>
      </c>
      <c r="B31" s="8">
        <v>63.19</v>
      </c>
      <c r="C31" s="8">
        <f t="shared" si="4"/>
        <v>65.085700000000003</v>
      </c>
      <c r="D31" s="7">
        <v>70.209999999999994</v>
      </c>
      <c r="E31" s="14"/>
      <c r="F31" s="67" t="s">
        <v>8</v>
      </c>
      <c r="G31" s="69">
        <v>0</v>
      </c>
      <c r="H31" s="61">
        <f t="shared" si="5"/>
        <v>65.085700000000003</v>
      </c>
      <c r="I31" s="56">
        <f t="shared" si="6"/>
        <v>0</v>
      </c>
      <c r="J31" s="58">
        <f t="shared" si="7"/>
        <v>0</v>
      </c>
    </row>
    <row r="32" spans="1:10" x14ac:dyDescent="0.2">
      <c r="A32" s="11" t="s">
        <v>9</v>
      </c>
      <c r="B32" s="8">
        <v>86.81</v>
      </c>
      <c r="C32" s="8">
        <f t="shared" si="4"/>
        <v>89.414300000000011</v>
      </c>
      <c r="D32" s="7">
        <v>96.46</v>
      </c>
      <c r="E32" s="14"/>
      <c r="F32" s="67" t="s">
        <v>9</v>
      </c>
      <c r="G32" s="69">
        <v>0</v>
      </c>
      <c r="H32" s="61">
        <f t="shared" si="5"/>
        <v>89.414300000000011</v>
      </c>
      <c r="I32" s="65">
        <f t="shared" si="6"/>
        <v>0</v>
      </c>
      <c r="J32" s="26">
        <f t="shared" si="7"/>
        <v>0</v>
      </c>
    </row>
    <row r="33" spans="1:10" x14ac:dyDescent="0.2">
      <c r="C33" s="8"/>
      <c r="F33" s="5" t="s">
        <v>13</v>
      </c>
      <c r="G33" s="70">
        <f>SUM(G24:G32)</f>
        <v>0</v>
      </c>
      <c r="H33" s="60">
        <f>SUM(H24:H32)</f>
        <v>287.37</v>
      </c>
      <c r="I33" s="76">
        <f>SUM(I24:I32)</f>
        <v>0</v>
      </c>
      <c r="J33" s="28">
        <f>SUM(J24:J32)</f>
        <v>0</v>
      </c>
    </row>
    <row r="34" spans="1:10" ht="20.25" thickBot="1" x14ac:dyDescent="0.3">
      <c r="A34" s="2" t="s">
        <v>103</v>
      </c>
      <c r="C34" s="57"/>
      <c r="D34" s="74" t="s">
        <v>167</v>
      </c>
      <c r="F34" s="5"/>
      <c r="G34" s="16"/>
      <c r="I34" s="75" t="s">
        <v>171</v>
      </c>
      <c r="J34" s="9" t="s">
        <v>172</v>
      </c>
    </row>
    <row r="35" spans="1:10" ht="13.5" thickTop="1" x14ac:dyDescent="0.2">
      <c r="A35" s="10" t="s">
        <v>11</v>
      </c>
      <c r="B35" s="9" t="s">
        <v>0</v>
      </c>
      <c r="C35" s="9" t="s">
        <v>171</v>
      </c>
      <c r="D35" s="9" t="s">
        <v>172</v>
      </c>
      <c r="E35" s="13"/>
      <c r="F35" s="10" t="s">
        <v>11</v>
      </c>
      <c r="G35" s="17" t="s">
        <v>10</v>
      </c>
      <c r="H35" s="9" t="s">
        <v>171</v>
      </c>
      <c r="I35" s="9" t="s">
        <v>173</v>
      </c>
      <c r="J35" s="9" t="s">
        <v>173</v>
      </c>
    </row>
    <row r="36" spans="1:10" x14ac:dyDescent="0.2">
      <c r="A36" s="11" t="s">
        <v>1</v>
      </c>
      <c r="B36" s="8">
        <v>3.8</v>
      </c>
      <c r="C36" s="8">
        <f t="shared" ref="C36:C44" si="8">B36*$K$8</f>
        <v>3.9139999999999997</v>
      </c>
      <c r="D36" s="7">
        <v>4.47</v>
      </c>
      <c r="E36" s="14"/>
      <c r="F36" s="67" t="s">
        <v>1</v>
      </c>
      <c r="G36" s="69">
        <v>0</v>
      </c>
      <c r="H36" s="61">
        <f>C36</f>
        <v>3.9139999999999997</v>
      </c>
      <c r="I36" s="8">
        <f>G36*C36</f>
        <v>0</v>
      </c>
      <c r="J36" s="27">
        <f>G36*D36</f>
        <v>0</v>
      </c>
    </row>
    <row r="37" spans="1:10" x14ac:dyDescent="0.2">
      <c r="A37" s="11" t="s">
        <v>2</v>
      </c>
      <c r="B37" s="8">
        <v>4.16</v>
      </c>
      <c r="C37" s="8">
        <f t="shared" si="8"/>
        <v>4.2848000000000006</v>
      </c>
      <c r="D37" s="7">
        <v>4.8899999999999997</v>
      </c>
      <c r="E37" s="14"/>
      <c r="F37" s="67" t="s">
        <v>2</v>
      </c>
      <c r="G37" s="69">
        <v>0</v>
      </c>
      <c r="H37" s="61">
        <f t="shared" ref="H37:H44" si="9">C37</f>
        <v>4.2848000000000006</v>
      </c>
      <c r="I37" s="8">
        <f t="shared" ref="I37:I44" si="10">G37*C37</f>
        <v>0</v>
      </c>
      <c r="J37" s="27">
        <f t="shared" ref="J37:J44" si="11">G37*D37</f>
        <v>0</v>
      </c>
    </row>
    <row r="38" spans="1:10" x14ac:dyDescent="0.2">
      <c r="A38" s="11" t="s">
        <v>3</v>
      </c>
      <c r="B38" s="8">
        <v>5.38</v>
      </c>
      <c r="C38" s="8">
        <f t="shared" si="8"/>
        <v>5.5414000000000003</v>
      </c>
      <c r="D38" s="7">
        <v>5.98</v>
      </c>
      <c r="E38" s="14"/>
      <c r="F38" s="67" t="s">
        <v>3</v>
      </c>
      <c r="G38" s="69">
        <v>0</v>
      </c>
      <c r="H38" s="61">
        <f t="shared" si="9"/>
        <v>5.5414000000000003</v>
      </c>
      <c r="I38" s="8">
        <f t="shared" si="10"/>
        <v>0</v>
      </c>
      <c r="J38" s="27">
        <f t="shared" si="11"/>
        <v>0</v>
      </c>
    </row>
    <row r="39" spans="1:10" x14ac:dyDescent="0.2">
      <c r="A39" s="11" t="s">
        <v>4</v>
      </c>
      <c r="B39" s="8">
        <v>7.8</v>
      </c>
      <c r="C39" s="8">
        <f t="shared" si="8"/>
        <v>8.0340000000000007</v>
      </c>
      <c r="D39" s="7">
        <v>8.67</v>
      </c>
      <c r="E39" s="14"/>
      <c r="F39" s="67" t="s">
        <v>4</v>
      </c>
      <c r="G39" s="69">
        <v>0</v>
      </c>
      <c r="H39" s="61">
        <f t="shared" si="9"/>
        <v>8.0340000000000007</v>
      </c>
      <c r="I39" s="8">
        <f t="shared" si="10"/>
        <v>0</v>
      </c>
      <c r="J39" s="27">
        <f t="shared" si="11"/>
        <v>0</v>
      </c>
    </row>
    <row r="40" spans="1:10" x14ac:dyDescent="0.2">
      <c r="A40" s="12" t="s">
        <v>5</v>
      </c>
      <c r="B40" s="8">
        <v>12.53</v>
      </c>
      <c r="C40" s="8">
        <f t="shared" si="8"/>
        <v>12.905899999999999</v>
      </c>
      <c r="D40" s="7">
        <v>13.92</v>
      </c>
      <c r="E40" s="14"/>
      <c r="F40" s="68" t="s">
        <v>5</v>
      </c>
      <c r="G40" s="69">
        <v>0</v>
      </c>
      <c r="H40" s="61">
        <f t="shared" si="9"/>
        <v>12.905899999999999</v>
      </c>
      <c r="I40" s="8">
        <f t="shared" si="10"/>
        <v>0</v>
      </c>
      <c r="J40" s="27">
        <f t="shared" si="11"/>
        <v>0</v>
      </c>
    </row>
    <row r="41" spans="1:10" x14ac:dyDescent="0.2">
      <c r="A41" s="12" t="s">
        <v>6</v>
      </c>
      <c r="B41" s="8">
        <v>18.37</v>
      </c>
      <c r="C41" s="8">
        <f t="shared" si="8"/>
        <v>18.921100000000003</v>
      </c>
      <c r="D41" s="7">
        <v>20.41</v>
      </c>
      <c r="E41" s="14"/>
      <c r="F41" s="68" t="s">
        <v>6</v>
      </c>
      <c r="G41" s="69">
        <v>0</v>
      </c>
      <c r="H41" s="61">
        <f t="shared" si="9"/>
        <v>18.921100000000003</v>
      </c>
      <c r="I41" s="8">
        <f t="shared" si="10"/>
        <v>0</v>
      </c>
      <c r="J41" s="27">
        <f t="shared" si="11"/>
        <v>0</v>
      </c>
    </row>
    <row r="42" spans="1:10" x14ac:dyDescent="0.2">
      <c r="A42" s="11" t="s">
        <v>7</v>
      </c>
      <c r="B42" s="8">
        <v>24.17</v>
      </c>
      <c r="C42" s="8">
        <f t="shared" si="8"/>
        <v>24.895100000000003</v>
      </c>
      <c r="D42" s="7">
        <v>26.85</v>
      </c>
      <c r="E42" s="14"/>
      <c r="F42" s="67" t="s">
        <v>7</v>
      </c>
      <c r="G42" s="69">
        <v>0</v>
      </c>
      <c r="H42" s="61">
        <f t="shared" si="9"/>
        <v>24.895100000000003</v>
      </c>
      <c r="I42" s="8">
        <f t="shared" si="10"/>
        <v>0</v>
      </c>
      <c r="J42" s="27">
        <f t="shared" si="11"/>
        <v>0</v>
      </c>
    </row>
    <row r="43" spans="1:10" x14ac:dyDescent="0.2">
      <c r="A43" s="11" t="s">
        <v>8</v>
      </c>
      <c r="B43" s="8">
        <v>32.81</v>
      </c>
      <c r="C43" s="8">
        <f t="shared" si="8"/>
        <v>33.7943</v>
      </c>
      <c r="D43" s="7">
        <v>36.450000000000003</v>
      </c>
      <c r="E43" s="14"/>
      <c r="F43" s="67" t="s">
        <v>8</v>
      </c>
      <c r="G43" s="69">
        <v>0</v>
      </c>
      <c r="H43" s="61">
        <f t="shared" si="9"/>
        <v>33.7943</v>
      </c>
      <c r="I43" s="8">
        <f t="shared" si="10"/>
        <v>0</v>
      </c>
      <c r="J43" s="27">
        <f t="shared" si="11"/>
        <v>0</v>
      </c>
    </row>
    <row r="44" spans="1:10" x14ac:dyDescent="0.2">
      <c r="A44" s="11" t="s">
        <v>9</v>
      </c>
      <c r="B44" s="8">
        <v>44.28</v>
      </c>
      <c r="C44" s="8">
        <f t="shared" si="8"/>
        <v>45.608400000000003</v>
      </c>
      <c r="D44" s="7">
        <v>49.2</v>
      </c>
      <c r="E44" s="14"/>
      <c r="F44" s="67" t="s">
        <v>9</v>
      </c>
      <c r="G44" s="69">
        <v>0</v>
      </c>
      <c r="H44" s="61">
        <f t="shared" si="9"/>
        <v>45.608400000000003</v>
      </c>
      <c r="I44" s="56">
        <f t="shared" si="10"/>
        <v>0</v>
      </c>
      <c r="J44" s="58">
        <f t="shared" si="11"/>
        <v>0</v>
      </c>
    </row>
    <row r="45" spans="1:10" x14ac:dyDescent="0.2">
      <c r="C45" s="8"/>
      <c r="G45" s="70">
        <f>SUM(G36:G44)</f>
        <v>0</v>
      </c>
      <c r="H45" s="64">
        <f>SUM(H36:H44)</f>
        <v>157.899</v>
      </c>
      <c r="I45" s="63">
        <f>SUM(I36:I44)</f>
        <v>0</v>
      </c>
      <c r="J45" s="60">
        <f>SUM(J36:J44)</f>
        <v>0</v>
      </c>
    </row>
    <row r="46" spans="1:10" ht="20.25" thickBot="1" x14ac:dyDescent="0.3">
      <c r="A46" s="2" t="s">
        <v>104</v>
      </c>
      <c r="C46" s="57"/>
      <c r="D46" s="74" t="s">
        <v>168</v>
      </c>
      <c r="F46" s="5"/>
      <c r="G46" s="16"/>
      <c r="I46" s="75" t="s">
        <v>171</v>
      </c>
      <c r="J46" s="9" t="s">
        <v>172</v>
      </c>
    </row>
    <row r="47" spans="1:10" ht="13.5" thickTop="1" x14ac:dyDescent="0.2">
      <c r="A47" s="10" t="s">
        <v>11</v>
      </c>
      <c r="B47" s="9" t="s">
        <v>0</v>
      </c>
      <c r="C47" s="9" t="s">
        <v>171</v>
      </c>
      <c r="D47" s="9" t="s">
        <v>172</v>
      </c>
      <c r="E47" s="13"/>
      <c r="F47" s="10" t="s">
        <v>11</v>
      </c>
      <c r="G47" s="17" t="s">
        <v>10</v>
      </c>
      <c r="H47" s="9" t="s">
        <v>171</v>
      </c>
      <c r="I47" s="9" t="s">
        <v>173</v>
      </c>
      <c r="J47" s="9" t="s">
        <v>173</v>
      </c>
    </row>
    <row r="48" spans="1:10" x14ac:dyDescent="0.2">
      <c r="A48" s="11" t="s">
        <v>1</v>
      </c>
      <c r="B48" s="8">
        <v>3.22</v>
      </c>
      <c r="C48" s="8">
        <f t="shared" ref="C48:C56" si="12">B48*$K$8</f>
        <v>3.3166000000000002</v>
      </c>
      <c r="D48" s="7">
        <v>3.79</v>
      </c>
      <c r="E48" s="14"/>
      <c r="F48" s="67" t="s">
        <v>1</v>
      </c>
      <c r="G48" s="69">
        <v>0</v>
      </c>
      <c r="H48" s="61">
        <f>C48</f>
        <v>3.3166000000000002</v>
      </c>
      <c r="I48" s="8">
        <f>G48*C48</f>
        <v>0</v>
      </c>
      <c r="J48" s="27">
        <f>G48*D48</f>
        <v>0</v>
      </c>
    </row>
    <row r="49" spans="1:10" x14ac:dyDescent="0.2">
      <c r="A49" s="11" t="s">
        <v>2</v>
      </c>
      <c r="B49" s="8">
        <v>3.49</v>
      </c>
      <c r="C49" s="8">
        <f t="shared" si="12"/>
        <v>3.5947000000000005</v>
      </c>
      <c r="D49" s="7">
        <v>4.0999999999999996</v>
      </c>
      <c r="E49" s="14"/>
      <c r="F49" s="67" t="s">
        <v>2</v>
      </c>
      <c r="G49" s="69">
        <v>0</v>
      </c>
      <c r="H49" s="61">
        <f t="shared" ref="H49:H56" si="13">C49</f>
        <v>3.5947000000000005</v>
      </c>
      <c r="I49" s="8">
        <f t="shared" ref="I49:I56" si="14">G49*C49</f>
        <v>0</v>
      </c>
      <c r="J49" s="27">
        <f t="shared" ref="J49:J56" si="15">G49*D49</f>
        <v>0</v>
      </c>
    </row>
    <row r="50" spans="1:10" x14ac:dyDescent="0.2">
      <c r="A50" s="11" t="s">
        <v>3</v>
      </c>
      <c r="B50" s="8">
        <v>4.41</v>
      </c>
      <c r="C50" s="8">
        <f t="shared" si="12"/>
        <v>4.5423</v>
      </c>
      <c r="D50" s="7">
        <v>4.9000000000000004</v>
      </c>
      <c r="E50" s="14"/>
      <c r="F50" s="67" t="s">
        <v>3</v>
      </c>
      <c r="G50" s="69">
        <v>0</v>
      </c>
      <c r="H50" s="61">
        <f t="shared" si="13"/>
        <v>4.5423</v>
      </c>
      <c r="I50" s="8">
        <f t="shared" si="14"/>
        <v>0</v>
      </c>
      <c r="J50" s="27">
        <f t="shared" si="15"/>
        <v>0</v>
      </c>
    </row>
    <row r="51" spans="1:10" x14ac:dyDescent="0.2">
      <c r="A51" s="11" t="s">
        <v>4</v>
      </c>
      <c r="B51" s="8">
        <v>6.17</v>
      </c>
      <c r="C51" s="8">
        <f t="shared" si="12"/>
        <v>6.3551000000000002</v>
      </c>
      <c r="D51" s="7">
        <v>6.86</v>
      </c>
      <c r="E51" s="14"/>
      <c r="F51" s="67" t="s">
        <v>4</v>
      </c>
      <c r="G51" s="69">
        <v>0</v>
      </c>
      <c r="H51" s="61">
        <f t="shared" si="13"/>
        <v>6.3551000000000002</v>
      </c>
      <c r="I51" s="8">
        <f t="shared" si="14"/>
        <v>0</v>
      </c>
      <c r="J51" s="27">
        <f t="shared" si="15"/>
        <v>0</v>
      </c>
    </row>
    <row r="52" spans="1:10" x14ac:dyDescent="0.2">
      <c r="A52" s="12" t="s">
        <v>5</v>
      </c>
      <c r="B52" s="8">
        <v>9.58</v>
      </c>
      <c r="C52" s="8">
        <f t="shared" si="12"/>
        <v>9.8673999999999999</v>
      </c>
      <c r="D52" s="7">
        <v>10.64</v>
      </c>
      <c r="E52" s="14"/>
      <c r="F52" s="68" t="s">
        <v>5</v>
      </c>
      <c r="G52" s="69">
        <v>0</v>
      </c>
      <c r="H52" s="61">
        <f t="shared" si="13"/>
        <v>9.8673999999999999</v>
      </c>
      <c r="I52" s="8">
        <f t="shared" si="14"/>
        <v>0</v>
      </c>
      <c r="J52" s="27">
        <f t="shared" si="15"/>
        <v>0</v>
      </c>
    </row>
    <row r="53" spans="1:10" x14ac:dyDescent="0.2">
      <c r="A53" s="12" t="s">
        <v>6</v>
      </c>
      <c r="B53" s="8">
        <v>13.77</v>
      </c>
      <c r="C53" s="8">
        <f t="shared" si="12"/>
        <v>14.1831</v>
      </c>
      <c r="D53" s="7">
        <v>15.3</v>
      </c>
      <c r="E53" s="14"/>
      <c r="F53" s="68" t="s">
        <v>6</v>
      </c>
      <c r="G53" s="69">
        <v>0</v>
      </c>
      <c r="H53" s="61">
        <f t="shared" si="13"/>
        <v>14.1831</v>
      </c>
      <c r="I53" s="8">
        <f t="shared" si="14"/>
        <v>0</v>
      </c>
      <c r="J53" s="27">
        <f t="shared" si="15"/>
        <v>0</v>
      </c>
    </row>
    <row r="54" spans="1:10" x14ac:dyDescent="0.2">
      <c r="A54" s="11" t="s">
        <v>7</v>
      </c>
      <c r="B54" s="8">
        <v>17.920000000000002</v>
      </c>
      <c r="C54" s="8">
        <f t="shared" si="12"/>
        <v>18.457600000000003</v>
      </c>
      <c r="D54" s="7">
        <v>19.91</v>
      </c>
      <c r="E54" s="14"/>
      <c r="F54" s="67" t="s">
        <v>7</v>
      </c>
      <c r="G54" s="69">
        <v>0</v>
      </c>
      <c r="H54" s="61">
        <f t="shared" si="13"/>
        <v>18.457600000000003</v>
      </c>
      <c r="I54" s="8">
        <f t="shared" si="14"/>
        <v>0</v>
      </c>
      <c r="J54" s="27">
        <f t="shared" si="15"/>
        <v>0</v>
      </c>
    </row>
    <row r="55" spans="1:10" x14ac:dyDescent="0.2">
      <c r="A55" s="11" t="s">
        <v>8</v>
      </c>
      <c r="B55" s="8">
        <v>24.1</v>
      </c>
      <c r="C55" s="8">
        <f t="shared" si="12"/>
        <v>24.823</v>
      </c>
      <c r="D55" s="7">
        <v>26.78</v>
      </c>
      <c r="E55" s="14"/>
      <c r="F55" s="67" t="s">
        <v>8</v>
      </c>
      <c r="G55" s="69">
        <v>0</v>
      </c>
      <c r="H55" s="61">
        <f t="shared" si="13"/>
        <v>24.823</v>
      </c>
      <c r="I55" s="8">
        <f t="shared" si="14"/>
        <v>0</v>
      </c>
      <c r="J55" s="27">
        <f t="shared" si="15"/>
        <v>0</v>
      </c>
    </row>
    <row r="56" spans="1:10" x14ac:dyDescent="0.2">
      <c r="A56" s="11" t="s">
        <v>9</v>
      </c>
      <c r="B56" s="8">
        <v>32.270000000000003</v>
      </c>
      <c r="C56" s="8">
        <f t="shared" si="12"/>
        <v>33.238100000000003</v>
      </c>
      <c r="D56" s="7">
        <v>35.86</v>
      </c>
      <c r="E56" s="14"/>
      <c r="F56" s="67" t="s">
        <v>9</v>
      </c>
      <c r="G56" s="69">
        <v>0</v>
      </c>
      <c r="H56" s="61">
        <f t="shared" si="13"/>
        <v>33.238100000000003</v>
      </c>
      <c r="I56" s="56">
        <f t="shared" si="14"/>
        <v>0</v>
      </c>
      <c r="J56" s="58">
        <f t="shared" si="15"/>
        <v>0</v>
      </c>
    </row>
    <row r="57" spans="1:10" ht="20.25" thickBot="1" x14ac:dyDescent="0.3">
      <c r="A57" s="2"/>
      <c r="C57" s="8"/>
      <c r="G57" s="70">
        <f>SUM(G48:G56)</f>
        <v>0</v>
      </c>
      <c r="H57" s="64">
        <f>SUM(H48:H56)</f>
        <v>118.37790000000001</v>
      </c>
      <c r="I57" s="63">
        <f>SUM(I48:I56)</f>
        <v>0</v>
      </c>
      <c r="J57" s="60">
        <f>SUM(J48:J56)</f>
        <v>0</v>
      </c>
    </row>
    <row r="58" spans="1:10" ht="21" thickTop="1" thickBot="1" x14ac:dyDescent="0.3">
      <c r="A58" s="2" t="s">
        <v>105</v>
      </c>
      <c r="C58" s="57"/>
      <c r="D58" s="74" t="s">
        <v>169</v>
      </c>
      <c r="F58" s="5"/>
      <c r="G58" s="16"/>
      <c r="I58" s="75" t="s">
        <v>171</v>
      </c>
      <c r="J58" s="9" t="s">
        <v>172</v>
      </c>
    </row>
    <row r="59" spans="1:10" ht="13.5" thickTop="1" x14ac:dyDescent="0.2">
      <c r="A59" s="10" t="s">
        <v>11</v>
      </c>
      <c r="B59" s="9" t="s">
        <v>0</v>
      </c>
      <c r="C59" s="9" t="s">
        <v>171</v>
      </c>
      <c r="D59" s="9" t="s">
        <v>172</v>
      </c>
      <c r="E59" s="13"/>
      <c r="F59" s="10" t="s">
        <v>11</v>
      </c>
      <c r="G59" s="17" t="s">
        <v>10</v>
      </c>
      <c r="H59" s="9" t="s">
        <v>171</v>
      </c>
      <c r="I59" s="9" t="s">
        <v>173</v>
      </c>
      <c r="J59" s="9" t="s">
        <v>173</v>
      </c>
    </row>
    <row r="60" spans="1:10" x14ac:dyDescent="0.2">
      <c r="A60" s="11" t="s">
        <v>1</v>
      </c>
      <c r="B60" s="8">
        <v>3.73</v>
      </c>
      <c r="C60" s="8">
        <f t="shared" ref="C60:C68" si="16">B60*$K$8</f>
        <v>3.8418999999999999</v>
      </c>
      <c r="D60" s="7">
        <v>4.3899999999999997</v>
      </c>
      <c r="E60" s="14"/>
      <c r="F60" s="67" t="s">
        <v>1</v>
      </c>
      <c r="G60" s="69">
        <v>0</v>
      </c>
      <c r="H60" s="61">
        <f>C60</f>
        <v>3.8418999999999999</v>
      </c>
      <c r="I60" s="8">
        <f>G60*C60</f>
        <v>0</v>
      </c>
      <c r="J60" s="27">
        <f>G60*D60</f>
        <v>0</v>
      </c>
    </row>
    <row r="61" spans="1:10" x14ac:dyDescent="0.2">
      <c r="A61" s="11" t="s">
        <v>2</v>
      </c>
      <c r="B61" s="8">
        <v>4.38</v>
      </c>
      <c r="C61" s="8">
        <f t="shared" si="16"/>
        <v>4.5114000000000001</v>
      </c>
      <c r="D61" s="7">
        <v>5.15</v>
      </c>
      <c r="E61" s="14"/>
      <c r="F61" s="67" t="s">
        <v>2</v>
      </c>
      <c r="G61" s="69">
        <v>0</v>
      </c>
      <c r="H61" s="61">
        <f t="shared" ref="H61:H68" si="17">C61</f>
        <v>4.5114000000000001</v>
      </c>
      <c r="I61" s="8">
        <f t="shared" ref="I61:I68" si="18">G61*C61</f>
        <v>0</v>
      </c>
      <c r="J61" s="27">
        <f t="shared" ref="J61:J68" si="19">G61*D61</f>
        <v>0</v>
      </c>
    </row>
    <row r="62" spans="1:10" x14ac:dyDescent="0.2">
      <c r="A62" s="11" t="s">
        <v>3</v>
      </c>
      <c r="B62" s="8">
        <v>6.44</v>
      </c>
      <c r="C62" s="8">
        <f t="shared" si="16"/>
        <v>6.6332000000000004</v>
      </c>
      <c r="D62" s="7">
        <v>7.16</v>
      </c>
      <c r="E62" s="14"/>
      <c r="F62" s="67" t="s">
        <v>3</v>
      </c>
      <c r="G62" s="69">
        <v>0</v>
      </c>
      <c r="H62" s="61">
        <f t="shared" si="17"/>
        <v>6.6332000000000004</v>
      </c>
      <c r="I62" s="8">
        <f t="shared" si="18"/>
        <v>0</v>
      </c>
      <c r="J62" s="27">
        <f t="shared" si="19"/>
        <v>0</v>
      </c>
    </row>
    <row r="63" spans="1:10" x14ac:dyDescent="0.2">
      <c r="A63" s="11" t="s">
        <v>4</v>
      </c>
      <c r="B63" s="8">
        <v>10.93</v>
      </c>
      <c r="C63" s="8">
        <f t="shared" si="16"/>
        <v>11.257899999999999</v>
      </c>
      <c r="D63" s="7">
        <v>12.14</v>
      </c>
      <c r="E63" s="14"/>
      <c r="F63" s="67" t="s">
        <v>4</v>
      </c>
      <c r="G63" s="69">
        <v>0</v>
      </c>
      <c r="H63" s="61">
        <f t="shared" si="17"/>
        <v>11.257899999999999</v>
      </c>
      <c r="I63" s="8">
        <f t="shared" si="18"/>
        <v>0</v>
      </c>
      <c r="J63" s="27">
        <f t="shared" si="19"/>
        <v>0</v>
      </c>
    </row>
    <row r="64" spans="1:10" x14ac:dyDescent="0.2">
      <c r="A64" s="12" t="s">
        <v>5</v>
      </c>
      <c r="B64" s="8">
        <v>19.77</v>
      </c>
      <c r="C64" s="8">
        <f t="shared" si="16"/>
        <v>20.363099999999999</v>
      </c>
      <c r="D64" s="7">
        <v>21.97</v>
      </c>
      <c r="E64" s="14"/>
      <c r="F64" s="68" t="s">
        <v>5</v>
      </c>
      <c r="G64" s="69">
        <v>0</v>
      </c>
      <c r="H64" s="61">
        <f t="shared" si="17"/>
        <v>20.363099999999999</v>
      </c>
      <c r="I64" s="8">
        <f t="shared" si="18"/>
        <v>0</v>
      </c>
      <c r="J64" s="27">
        <f t="shared" si="19"/>
        <v>0</v>
      </c>
    </row>
    <row r="65" spans="1:10" x14ac:dyDescent="0.2">
      <c r="A65" s="12" t="s">
        <v>6</v>
      </c>
      <c r="B65" s="8">
        <v>30.76</v>
      </c>
      <c r="C65" s="8">
        <f t="shared" si="16"/>
        <v>31.682800000000004</v>
      </c>
      <c r="D65" s="7">
        <v>34.18</v>
      </c>
      <c r="E65" s="14"/>
      <c r="F65" s="68" t="s">
        <v>6</v>
      </c>
      <c r="G65" s="69">
        <v>0</v>
      </c>
      <c r="H65" s="61">
        <f t="shared" si="17"/>
        <v>31.682800000000004</v>
      </c>
      <c r="I65" s="8">
        <f t="shared" si="18"/>
        <v>0</v>
      </c>
      <c r="J65" s="27">
        <f t="shared" si="19"/>
        <v>0</v>
      </c>
    </row>
    <row r="66" spans="1:10" x14ac:dyDescent="0.2">
      <c r="A66" s="11" t="s">
        <v>7</v>
      </c>
      <c r="B66" s="8">
        <v>41.71</v>
      </c>
      <c r="C66" s="8">
        <f t="shared" si="16"/>
        <v>42.961300000000001</v>
      </c>
      <c r="D66" s="7">
        <v>46.34</v>
      </c>
      <c r="E66" s="14"/>
      <c r="F66" s="67" t="s">
        <v>7</v>
      </c>
      <c r="G66" s="69">
        <v>0</v>
      </c>
      <c r="H66" s="61">
        <f t="shared" si="17"/>
        <v>42.961300000000001</v>
      </c>
      <c r="I66" s="8">
        <f t="shared" si="18"/>
        <v>0</v>
      </c>
      <c r="J66" s="27">
        <f t="shared" si="19"/>
        <v>0</v>
      </c>
    </row>
    <row r="67" spans="1:10" x14ac:dyDescent="0.2">
      <c r="A67" s="11" t="s">
        <v>8</v>
      </c>
      <c r="B67" s="8">
        <v>58.08</v>
      </c>
      <c r="C67" s="8">
        <f t="shared" si="16"/>
        <v>59.822400000000002</v>
      </c>
      <c r="D67" s="7">
        <v>64.53</v>
      </c>
      <c r="E67" s="14"/>
      <c r="F67" s="67" t="s">
        <v>8</v>
      </c>
      <c r="G67" s="69">
        <v>0</v>
      </c>
      <c r="H67" s="61">
        <f t="shared" si="17"/>
        <v>59.822400000000002</v>
      </c>
      <c r="I67" s="8">
        <f t="shared" si="18"/>
        <v>0</v>
      </c>
      <c r="J67" s="27">
        <f t="shared" si="19"/>
        <v>0</v>
      </c>
    </row>
    <row r="68" spans="1:10" x14ac:dyDescent="0.2">
      <c r="A68" s="11" t="s">
        <v>9</v>
      </c>
      <c r="B68" s="8">
        <v>79.849999999999994</v>
      </c>
      <c r="C68" s="8">
        <f t="shared" si="16"/>
        <v>82.245499999999993</v>
      </c>
      <c r="D68" s="7">
        <v>88.72</v>
      </c>
      <c r="E68" s="14"/>
      <c r="F68" s="67" t="s">
        <v>9</v>
      </c>
      <c r="G68" s="69">
        <v>0</v>
      </c>
      <c r="H68" s="61">
        <f t="shared" si="17"/>
        <v>82.245499999999993</v>
      </c>
      <c r="I68" s="56">
        <f t="shared" si="18"/>
        <v>0</v>
      </c>
      <c r="J68" s="58">
        <f t="shared" si="19"/>
        <v>0</v>
      </c>
    </row>
    <row r="69" spans="1:10" ht="20.25" thickBot="1" x14ac:dyDescent="0.3">
      <c r="A69" s="2"/>
      <c r="C69" s="8"/>
      <c r="G69" s="70">
        <f>SUM(G60:G68)</f>
        <v>0</v>
      </c>
      <c r="H69" s="64">
        <f>SUM(H60:H68)</f>
        <v>263.31950000000001</v>
      </c>
      <c r="I69" s="63">
        <f>SUM(I60:I68)</f>
        <v>0</v>
      </c>
      <c r="J69" s="60">
        <f>SUM(J60:J68)</f>
        <v>0</v>
      </c>
    </row>
    <row r="70" spans="1:10" ht="21" thickTop="1" thickBot="1" x14ac:dyDescent="0.3">
      <c r="A70" s="2" t="s">
        <v>106</v>
      </c>
      <c r="C70" s="57"/>
      <c r="D70" s="74" t="s">
        <v>170</v>
      </c>
      <c r="F70" s="5"/>
      <c r="G70" s="16"/>
      <c r="I70" s="75" t="s">
        <v>171</v>
      </c>
      <c r="J70" s="9" t="s">
        <v>172</v>
      </c>
    </row>
    <row r="71" spans="1:10" ht="13.5" thickTop="1" x14ac:dyDescent="0.2">
      <c r="A71" s="10" t="s">
        <v>11</v>
      </c>
      <c r="B71" s="9" t="s">
        <v>0</v>
      </c>
      <c r="C71" s="9" t="s">
        <v>171</v>
      </c>
      <c r="D71" s="9" t="s">
        <v>172</v>
      </c>
      <c r="E71" s="13"/>
      <c r="F71" s="10" t="s">
        <v>11</v>
      </c>
      <c r="G71" s="17" t="s">
        <v>10</v>
      </c>
      <c r="H71" s="9" t="s">
        <v>171</v>
      </c>
      <c r="I71" s="9" t="s">
        <v>173</v>
      </c>
      <c r="J71" s="9" t="s">
        <v>173</v>
      </c>
    </row>
    <row r="72" spans="1:10" x14ac:dyDescent="0.2">
      <c r="A72" s="11" t="s">
        <v>1</v>
      </c>
      <c r="B72" s="8">
        <v>3.37</v>
      </c>
      <c r="C72" s="8">
        <f>B72*$K$8</f>
        <v>3.4711000000000003</v>
      </c>
      <c r="D72" s="7">
        <v>3.97</v>
      </c>
      <c r="E72" s="14"/>
      <c r="F72" s="67" t="s">
        <v>1</v>
      </c>
      <c r="G72" s="69">
        <v>0</v>
      </c>
      <c r="H72" s="61">
        <f>C72</f>
        <v>3.4711000000000003</v>
      </c>
      <c r="I72" s="8">
        <f>G72*C72</f>
        <v>0</v>
      </c>
      <c r="J72" s="27">
        <f>G72*D72</f>
        <v>0</v>
      </c>
    </row>
    <row r="73" spans="1:10" x14ac:dyDescent="0.2">
      <c r="A73" s="11" t="s">
        <v>2</v>
      </c>
      <c r="B73" s="8">
        <v>3.76</v>
      </c>
      <c r="C73" s="8">
        <f>B73*$K$8</f>
        <v>3.8727999999999998</v>
      </c>
      <c r="D73" s="7">
        <v>4.42</v>
      </c>
      <c r="E73" s="14"/>
      <c r="F73" s="67" t="s">
        <v>2</v>
      </c>
      <c r="G73" s="69">
        <v>0</v>
      </c>
      <c r="H73" s="61">
        <f t="shared" ref="H73:H80" si="20">C73</f>
        <v>3.8727999999999998</v>
      </c>
      <c r="I73" s="8">
        <f t="shared" ref="I73:I80" si="21">G73*C73</f>
        <v>0</v>
      </c>
      <c r="J73" s="27">
        <f t="shared" ref="J73:J80" si="22">G73*D73</f>
        <v>0</v>
      </c>
    </row>
    <row r="74" spans="1:10" x14ac:dyDescent="0.2">
      <c r="A74" s="11" t="s">
        <v>3</v>
      </c>
      <c r="B74" s="8">
        <v>5.07</v>
      </c>
      <c r="C74" s="8">
        <f>B74*$K$8</f>
        <v>5.2221000000000002</v>
      </c>
      <c r="D74" s="7">
        <v>5.63</v>
      </c>
      <c r="E74" s="14"/>
      <c r="F74" s="67" t="s">
        <v>3</v>
      </c>
      <c r="G74" s="69">
        <v>0</v>
      </c>
      <c r="H74" s="61">
        <f t="shared" si="20"/>
        <v>5.2221000000000002</v>
      </c>
      <c r="I74" s="8">
        <f t="shared" si="21"/>
        <v>0</v>
      </c>
      <c r="J74" s="27">
        <f t="shared" si="22"/>
        <v>0</v>
      </c>
    </row>
    <row r="75" spans="1:10" x14ac:dyDescent="0.2">
      <c r="A75" s="11" t="s">
        <v>4</v>
      </c>
      <c r="B75" s="8">
        <v>7.73</v>
      </c>
      <c r="C75" s="8">
        <f>B75*$K$8</f>
        <v>7.9619000000000009</v>
      </c>
      <c r="D75" s="7">
        <v>8.59</v>
      </c>
      <c r="E75" s="14"/>
      <c r="F75" s="67" t="s">
        <v>4</v>
      </c>
      <c r="G75" s="69">
        <v>0</v>
      </c>
      <c r="H75" s="61">
        <f t="shared" si="20"/>
        <v>7.9619000000000009</v>
      </c>
      <c r="I75" s="8">
        <f t="shared" si="21"/>
        <v>0</v>
      </c>
      <c r="J75" s="27">
        <f t="shared" si="22"/>
        <v>0</v>
      </c>
    </row>
    <row r="76" spans="1:10" x14ac:dyDescent="0.2">
      <c r="A76" s="12" t="s">
        <v>5</v>
      </c>
      <c r="B76" s="8">
        <v>12.93</v>
      </c>
      <c r="C76" s="8">
        <f>B76*$K$8</f>
        <v>13.3179</v>
      </c>
      <c r="D76" s="7">
        <v>14.37</v>
      </c>
      <c r="E76" s="14"/>
      <c r="F76" s="68" t="s">
        <v>5</v>
      </c>
      <c r="G76" s="69">
        <v>0</v>
      </c>
      <c r="H76" s="61">
        <f t="shared" si="20"/>
        <v>13.3179</v>
      </c>
      <c r="I76" s="8">
        <f t="shared" si="21"/>
        <v>0</v>
      </c>
      <c r="J76" s="27">
        <f t="shared" si="22"/>
        <v>0</v>
      </c>
    </row>
    <row r="77" spans="1:10" x14ac:dyDescent="0.2">
      <c r="A77" s="12" t="s">
        <v>6</v>
      </c>
      <c r="B77" s="8">
        <v>19.38</v>
      </c>
      <c r="C77" s="8">
        <f t="shared" ref="C77:C80" si="23">B77*$K$8</f>
        <v>19.961400000000001</v>
      </c>
      <c r="D77" s="7">
        <v>21.53</v>
      </c>
      <c r="E77" s="14"/>
      <c r="F77" s="68" t="s">
        <v>6</v>
      </c>
      <c r="G77" s="69">
        <v>0</v>
      </c>
      <c r="H77" s="61">
        <f t="shared" si="20"/>
        <v>19.961400000000001</v>
      </c>
      <c r="I77" s="8">
        <f t="shared" si="21"/>
        <v>0</v>
      </c>
      <c r="J77" s="27">
        <f t="shared" si="22"/>
        <v>0</v>
      </c>
    </row>
    <row r="78" spans="1:10" x14ac:dyDescent="0.2">
      <c r="A78" s="11" t="s">
        <v>7</v>
      </c>
      <c r="B78" s="8">
        <v>25.79</v>
      </c>
      <c r="C78" s="8">
        <f t="shared" si="23"/>
        <v>26.563700000000001</v>
      </c>
      <c r="D78" s="7">
        <v>28.65</v>
      </c>
      <c r="E78" s="14"/>
      <c r="F78" s="67" t="s">
        <v>7</v>
      </c>
      <c r="G78" s="69">
        <v>0</v>
      </c>
      <c r="H78" s="61">
        <f t="shared" si="20"/>
        <v>26.563700000000001</v>
      </c>
      <c r="I78" s="8">
        <f t="shared" si="21"/>
        <v>0</v>
      </c>
      <c r="J78" s="27">
        <f t="shared" si="22"/>
        <v>0</v>
      </c>
    </row>
    <row r="79" spans="1:10" x14ac:dyDescent="0.2">
      <c r="A79" s="11" t="s">
        <v>8</v>
      </c>
      <c r="B79" s="8">
        <v>35.33</v>
      </c>
      <c r="C79" s="8">
        <f t="shared" si="23"/>
        <v>36.389899999999997</v>
      </c>
      <c r="D79" s="7">
        <v>39.26</v>
      </c>
      <c r="E79" s="14"/>
      <c r="F79" s="67" t="s">
        <v>8</v>
      </c>
      <c r="G79" s="69">
        <v>0</v>
      </c>
      <c r="H79" s="61">
        <f t="shared" si="20"/>
        <v>36.389899999999997</v>
      </c>
      <c r="I79" s="8">
        <f t="shared" si="21"/>
        <v>0</v>
      </c>
      <c r="J79" s="27">
        <f t="shared" si="22"/>
        <v>0</v>
      </c>
    </row>
    <row r="80" spans="1:10" x14ac:dyDescent="0.2">
      <c r="A80" s="11" t="s">
        <v>9</v>
      </c>
      <c r="B80" s="8">
        <v>48.02</v>
      </c>
      <c r="C80" s="8">
        <f t="shared" si="23"/>
        <v>49.460600000000007</v>
      </c>
      <c r="D80" s="7">
        <v>53.35</v>
      </c>
      <c r="E80" s="14"/>
      <c r="F80" s="67" t="s">
        <v>9</v>
      </c>
      <c r="G80" s="69">
        <v>0</v>
      </c>
      <c r="H80" s="61">
        <f t="shared" si="20"/>
        <v>49.460600000000007</v>
      </c>
      <c r="I80" s="56">
        <f t="shared" si="21"/>
        <v>0</v>
      </c>
      <c r="J80" s="58">
        <f t="shared" si="22"/>
        <v>0</v>
      </c>
    </row>
    <row r="81" spans="1:10" ht="20.25" thickBot="1" x14ac:dyDescent="0.3">
      <c r="A81" s="2"/>
      <c r="G81" s="70">
        <f>SUM(G72:G80)</f>
        <v>0</v>
      </c>
      <c r="H81" s="64">
        <f>SUM(H72:H80)</f>
        <v>166.22139999999999</v>
      </c>
      <c r="I81" s="63">
        <f>SUM(I72:I80)</f>
        <v>0</v>
      </c>
      <c r="J81" s="60">
        <f>SUM(J72:J80)</f>
        <v>0</v>
      </c>
    </row>
    <row r="82" spans="1:10" ht="13.5" thickTop="1" x14ac:dyDescent="0.2">
      <c r="A82" s="30" t="s">
        <v>16</v>
      </c>
      <c r="G82" s="21"/>
      <c r="H82" s="29"/>
      <c r="I82" s="29"/>
      <c r="J82" s="59"/>
    </row>
    <row r="83" spans="1:10" x14ac:dyDescent="0.2">
      <c r="A83" s="30" t="s">
        <v>17</v>
      </c>
    </row>
    <row r="84" spans="1:10" ht="38.25" x14ac:dyDescent="0.2">
      <c r="G84" s="66" t="s">
        <v>15</v>
      </c>
      <c r="H84" s="55" t="s">
        <v>164</v>
      </c>
      <c r="I84" s="66" t="s">
        <v>174</v>
      </c>
      <c r="J84" s="66" t="s">
        <v>165</v>
      </c>
    </row>
    <row r="85" spans="1:10" x14ac:dyDescent="0.2">
      <c r="G85" s="22">
        <f>G81+G69+G57+G45+G33+G21</f>
        <v>0</v>
      </c>
      <c r="H85" s="22">
        <f>H81+H69+H57+H45+H33+H21</f>
        <v>1244.6005</v>
      </c>
      <c r="I85" s="22">
        <f>I81+I69+I57+I45+I33+I21</f>
        <v>0</v>
      </c>
      <c r="J85" s="54">
        <f>J81+J69+J57+J45+J33+J21</f>
        <v>0</v>
      </c>
    </row>
    <row r="86" spans="1:10" x14ac:dyDescent="0.2">
      <c r="J86" s="25" t="s">
        <v>12</v>
      </c>
    </row>
    <row r="87" spans="1:10" ht="14.25" x14ac:dyDescent="0.2">
      <c r="A87" s="30" t="s">
        <v>18</v>
      </c>
      <c r="J87" s="71">
        <f>J85-I85</f>
        <v>0</v>
      </c>
    </row>
    <row r="88" spans="1:10" x14ac:dyDescent="0.2">
      <c r="A88" s="30" t="s">
        <v>19</v>
      </c>
    </row>
    <row r="89" spans="1:10" x14ac:dyDescent="0.2">
      <c r="A89" s="30" t="s">
        <v>20</v>
      </c>
    </row>
  </sheetData>
  <sheetProtection password="C4A7" sheet="1" objects="1" scenarios="1"/>
  <protectedRanges>
    <protectedRange sqref="H85:J85 G8:G65543" name="טווח1"/>
  </protectedRanges>
  <mergeCells count="1">
    <mergeCell ref="A8:J8"/>
  </mergeCells>
  <phoneticPr fontId="0" type="noConversion"/>
  <printOptions horizontalCentered="1" gridLines="1"/>
  <pageMargins left="0.70866141732283472" right="0.70866141732283472" top="0.74803149606299213" bottom="0.74803149606299213" header="0.31496062992125984" footer="0.31496062992125984"/>
  <pageSetup paperSize="9" scale="64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rightToLeft="1" tabSelected="1" topLeftCell="A10" workbookViewId="0">
      <selection activeCell="M30" sqref="M30"/>
    </sheetView>
  </sheetViews>
  <sheetFormatPr defaultRowHeight="12.75" x14ac:dyDescent="0.2"/>
  <cols>
    <col min="1" max="1" width="6" style="37" customWidth="1"/>
    <col min="2" max="2" width="7.85546875" style="36" customWidth="1"/>
    <col min="3" max="3" width="8.85546875" style="37" bestFit="1" customWidth="1"/>
    <col min="4" max="4" width="12.85546875" style="37" bestFit="1" customWidth="1"/>
    <col min="5" max="5" width="11.140625" style="37" bestFit="1" customWidth="1"/>
    <col min="6" max="6" width="11.85546875" style="36" bestFit="1" customWidth="1"/>
    <col min="7" max="7" width="11.5703125" style="37" bestFit="1" customWidth="1"/>
    <col min="8" max="8" width="20" style="37" customWidth="1"/>
    <col min="9" max="9" width="5" style="37" customWidth="1"/>
    <col min="10" max="10" width="6.85546875" style="36" customWidth="1"/>
    <col min="11" max="11" width="3.28515625" customWidth="1"/>
    <col min="12" max="12" width="16.85546875" customWidth="1"/>
    <col min="13" max="13" width="6.85546875" style="33" customWidth="1"/>
    <col min="14" max="14" width="3.42578125" customWidth="1"/>
    <col min="15" max="15" width="20.140625" bestFit="1" customWidth="1"/>
    <col min="16" max="16" width="9.140625" style="33"/>
  </cols>
  <sheetData>
    <row r="1" spans="1:16" x14ac:dyDescent="0.2">
      <c r="A1" s="31"/>
      <c r="B1" s="32"/>
      <c r="C1" s="31"/>
      <c r="D1" s="31"/>
      <c r="E1" s="31"/>
      <c r="F1" s="32"/>
      <c r="G1" s="31"/>
      <c r="H1" s="31"/>
      <c r="I1" s="31"/>
      <c r="J1" s="32"/>
    </row>
    <row r="2" spans="1:16" x14ac:dyDescent="0.2">
      <c r="A2" s="31"/>
      <c r="B2" s="32"/>
      <c r="C2" s="31"/>
      <c r="D2" s="31"/>
      <c r="E2" s="31"/>
      <c r="F2" s="32"/>
      <c r="G2" s="31"/>
      <c r="H2" s="31"/>
      <c r="I2" s="31"/>
      <c r="J2" s="32"/>
    </row>
    <row r="3" spans="1:16" x14ac:dyDescent="0.2">
      <c r="A3" s="31"/>
      <c r="B3" s="32"/>
      <c r="C3" s="31"/>
      <c r="D3" s="31"/>
      <c r="E3" s="31"/>
      <c r="F3" s="32"/>
      <c r="G3" s="31"/>
      <c r="H3" s="31"/>
      <c r="I3" s="31"/>
      <c r="J3" s="32"/>
    </row>
    <row r="4" spans="1:16" x14ac:dyDescent="0.2">
      <c r="A4" s="31"/>
      <c r="B4" s="32"/>
      <c r="C4" s="31"/>
      <c r="D4" s="31"/>
      <c r="E4" s="31"/>
      <c r="F4" s="32"/>
      <c r="G4" s="31"/>
      <c r="H4" s="31"/>
      <c r="I4" s="31"/>
      <c r="J4" s="32"/>
    </row>
    <row r="5" spans="1:16" x14ac:dyDescent="0.2">
      <c r="A5" s="31"/>
      <c r="B5" s="32"/>
      <c r="C5" s="31"/>
      <c r="D5" s="31"/>
      <c r="E5" s="31"/>
      <c r="F5" s="32"/>
      <c r="G5" s="31"/>
      <c r="H5" s="31"/>
      <c r="I5" s="31"/>
      <c r="J5" s="32"/>
    </row>
    <row r="6" spans="1:16" x14ac:dyDescent="0.2">
      <c r="A6" s="34"/>
      <c r="B6" s="35"/>
      <c r="C6" s="34"/>
      <c r="D6" s="34"/>
      <c r="E6" s="34"/>
      <c r="F6" s="35"/>
      <c r="G6" s="34"/>
      <c r="H6" s="34"/>
      <c r="I6" s="34"/>
      <c r="J6" s="32"/>
    </row>
    <row r="7" spans="1:16" ht="27.75" x14ac:dyDescent="0.4">
      <c r="A7" s="81"/>
      <c r="B7" s="81"/>
      <c r="C7" s="81"/>
      <c r="D7" s="81"/>
      <c r="E7" s="81"/>
      <c r="F7" s="81"/>
      <c r="G7" s="81"/>
      <c r="H7" s="81"/>
      <c r="I7" s="81"/>
      <c r="J7" s="81"/>
    </row>
    <row r="9" spans="1:16" ht="18" x14ac:dyDescent="0.25">
      <c r="A9" s="38"/>
      <c r="B9" s="78" t="s">
        <v>107</v>
      </c>
      <c r="C9" s="78"/>
      <c r="D9" s="78"/>
      <c r="E9" s="78"/>
      <c r="F9" s="78"/>
      <c r="G9" s="78"/>
      <c r="H9"/>
      <c r="I9"/>
      <c r="J9"/>
      <c r="M9"/>
      <c r="P9"/>
    </row>
    <row r="10" spans="1:16" x14ac:dyDescent="0.2">
      <c r="A10" s="38"/>
      <c r="B10" s="39"/>
      <c r="C10" s="39"/>
      <c r="D10" s="39"/>
      <c r="E10" s="39"/>
      <c r="F10" s="39"/>
      <c r="G10" s="39"/>
      <c r="H10"/>
      <c r="I10"/>
      <c r="J10"/>
      <c r="M10"/>
      <c r="P10"/>
    </row>
    <row r="11" spans="1:16" s="41" customFormat="1" ht="15.75" x14ac:dyDescent="0.25">
      <c r="A11" s="42"/>
      <c r="B11" s="40" t="s">
        <v>108</v>
      </c>
      <c r="C11" s="40" t="s">
        <v>109</v>
      </c>
      <c r="D11" s="40" t="s">
        <v>110</v>
      </c>
      <c r="E11" s="40" t="s">
        <v>111</v>
      </c>
      <c r="F11" s="40" t="s">
        <v>112</v>
      </c>
      <c r="G11" s="40" t="s">
        <v>113</v>
      </c>
    </row>
    <row r="12" spans="1:16" s="41" customFormat="1" ht="15" x14ac:dyDescent="0.2">
      <c r="A12" s="42"/>
      <c r="B12" s="43" t="s">
        <v>49</v>
      </c>
      <c r="C12" s="43" t="s">
        <v>25</v>
      </c>
      <c r="D12" s="43" t="s">
        <v>23</v>
      </c>
      <c r="E12" s="43" t="s">
        <v>114</v>
      </c>
      <c r="F12" s="43" t="s">
        <v>115</v>
      </c>
      <c r="G12" s="43" t="s">
        <v>21</v>
      </c>
    </row>
    <row r="13" spans="1:16" s="41" customFormat="1" ht="15" x14ac:dyDescent="0.2">
      <c r="A13" s="42"/>
      <c r="B13" s="43"/>
      <c r="C13" s="43" t="s">
        <v>57</v>
      </c>
      <c r="D13" s="43" t="s">
        <v>30</v>
      </c>
      <c r="E13" s="43" t="s">
        <v>116</v>
      </c>
      <c r="F13" s="43" t="s">
        <v>33</v>
      </c>
      <c r="G13" s="43" t="s">
        <v>43</v>
      </c>
    </row>
    <row r="14" spans="1:16" s="41" customFormat="1" ht="15" x14ac:dyDescent="0.2">
      <c r="A14" s="44"/>
      <c r="B14" s="43"/>
      <c r="C14" s="43" t="s">
        <v>117</v>
      </c>
      <c r="D14" s="43" t="s">
        <v>35</v>
      </c>
      <c r="E14" s="43" t="s">
        <v>118</v>
      </c>
      <c r="F14" s="43" t="s">
        <v>41</v>
      </c>
      <c r="G14" s="43" t="s">
        <v>119</v>
      </c>
    </row>
    <row r="15" spans="1:16" s="41" customFormat="1" ht="15" x14ac:dyDescent="0.2">
      <c r="A15" s="44"/>
      <c r="B15" s="43"/>
      <c r="C15" s="43" t="s">
        <v>81</v>
      </c>
      <c r="D15" s="43" t="s">
        <v>37</v>
      </c>
      <c r="E15" s="43" t="s">
        <v>39</v>
      </c>
      <c r="F15" s="43" t="s">
        <v>47</v>
      </c>
      <c r="G15" s="43" t="s">
        <v>54</v>
      </c>
    </row>
    <row r="16" spans="1:16" s="41" customFormat="1" ht="15" x14ac:dyDescent="0.2">
      <c r="A16" s="44"/>
      <c r="B16" s="43"/>
      <c r="C16" s="43"/>
      <c r="D16" s="43" t="s">
        <v>29</v>
      </c>
      <c r="E16" s="43" t="s">
        <v>46</v>
      </c>
      <c r="F16" s="43" t="s">
        <v>48</v>
      </c>
      <c r="G16" s="43" t="s">
        <v>59</v>
      </c>
    </row>
    <row r="17" spans="1:7" s="41" customFormat="1" ht="15" x14ac:dyDescent="0.2">
      <c r="A17" s="44"/>
      <c r="B17" s="43"/>
      <c r="C17" s="43"/>
      <c r="D17" s="43" t="s">
        <v>36</v>
      </c>
      <c r="E17" s="43" t="s">
        <v>52</v>
      </c>
      <c r="F17" s="43" t="s">
        <v>120</v>
      </c>
      <c r="G17" s="43" t="s">
        <v>121</v>
      </c>
    </row>
    <row r="18" spans="1:7" s="41" customFormat="1" ht="15" x14ac:dyDescent="0.2">
      <c r="A18" s="44"/>
      <c r="B18" s="43"/>
      <c r="C18" s="43"/>
      <c r="D18" s="43" t="s">
        <v>122</v>
      </c>
      <c r="E18" s="43" t="s">
        <v>62</v>
      </c>
      <c r="F18" s="43" t="s">
        <v>60</v>
      </c>
      <c r="G18" s="43" t="s">
        <v>42</v>
      </c>
    </row>
    <row r="19" spans="1:7" s="41" customFormat="1" ht="15" x14ac:dyDescent="0.2">
      <c r="A19" s="44"/>
      <c r="B19" s="43"/>
      <c r="C19" s="43"/>
      <c r="D19" s="43" t="s">
        <v>55</v>
      </c>
      <c r="E19" s="43" t="s">
        <v>123</v>
      </c>
      <c r="F19" s="43" t="s">
        <v>34</v>
      </c>
      <c r="G19" s="43" t="s">
        <v>44</v>
      </c>
    </row>
    <row r="20" spans="1:7" s="41" customFormat="1" ht="15" x14ac:dyDescent="0.2">
      <c r="A20" s="44"/>
      <c r="B20" s="43"/>
      <c r="C20" s="43"/>
      <c r="D20" s="43" t="s">
        <v>61</v>
      </c>
      <c r="E20" s="43" t="s">
        <v>31</v>
      </c>
      <c r="F20" s="43" t="s">
        <v>124</v>
      </c>
      <c r="G20" s="43" t="s">
        <v>50</v>
      </c>
    </row>
    <row r="21" spans="1:7" s="41" customFormat="1" ht="15" x14ac:dyDescent="0.2">
      <c r="A21" s="44"/>
      <c r="B21" s="43"/>
      <c r="C21" s="43"/>
      <c r="D21" s="43" t="s">
        <v>63</v>
      </c>
      <c r="E21" s="43" t="s">
        <v>53</v>
      </c>
      <c r="F21" s="43" t="s">
        <v>125</v>
      </c>
      <c r="G21" s="43" t="s">
        <v>22</v>
      </c>
    </row>
    <row r="22" spans="1:7" s="41" customFormat="1" ht="15" x14ac:dyDescent="0.2">
      <c r="A22" s="44"/>
      <c r="B22" s="43"/>
      <c r="C22" s="43"/>
      <c r="D22" s="43" t="s">
        <v>24</v>
      </c>
      <c r="E22" s="43" t="s">
        <v>27</v>
      </c>
      <c r="F22" s="43" t="s">
        <v>28</v>
      </c>
      <c r="G22" s="43" t="s">
        <v>26</v>
      </c>
    </row>
    <row r="23" spans="1:7" s="41" customFormat="1" ht="15" x14ac:dyDescent="0.2">
      <c r="A23" s="44"/>
      <c r="B23" s="43"/>
      <c r="C23" s="43"/>
      <c r="D23" s="43" t="s">
        <v>56</v>
      </c>
      <c r="E23" s="43" t="s">
        <v>58</v>
      </c>
      <c r="F23" s="43" t="s">
        <v>32</v>
      </c>
      <c r="G23" s="43" t="s">
        <v>126</v>
      </c>
    </row>
    <row r="24" spans="1:7" s="41" customFormat="1" ht="15" x14ac:dyDescent="0.2">
      <c r="A24" s="44"/>
      <c r="B24" s="43"/>
      <c r="C24" s="43"/>
      <c r="D24" s="43" t="s">
        <v>64</v>
      </c>
      <c r="E24" s="43" t="s">
        <v>65</v>
      </c>
      <c r="F24" s="43" t="s">
        <v>87</v>
      </c>
      <c r="G24" s="43" t="s">
        <v>38</v>
      </c>
    </row>
    <row r="25" spans="1:7" s="41" customFormat="1" ht="15" x14ac:dyDescent="0.2">
      <c r="A25" s="44"/>
      <c r="B25" s="43"/>
      <c r="C25" s="43"/>
      <c r="D25" s="43" t="s">
        <v>77</v>
      </c>
      <c r="E25" s="43" t="s">
        <v>67</v>
      </c>
      <c r="F25" s="43" t="s">
        <v>96</v>
      </c>
      <c r="G25" s="43" t="s">
        <v>40</v>
      </c>
    </row>
    <row r="26" spans="1:7" s="41" customFormat="1" ht="15" x14ac:dyDescent="0.2">
      <c r="A26" s="44"/>
      <c r="B26" s="43"/>
      <c r="C26" s="43"/>
      <c r="D26" s="43" t="s">
        <v>83</v>
      </c>
      <c r="E26" s="43" t="s">
        <v>75</v>
      </c>
      <c r="F26" s="43" t="s">
        <v>127</v>
      </c>
      <c r="G26" s="43" t="s">
        <v>45</v>
      </c>
    </row>
    <row r="27" spans="1:7" s="41" customFormat="1" ht="15" x14ac:dyDescent="0.2">
      <c r="A27" s="44"/>
      <c r="B27" s="43"/>
      <c r="C27" s="43"/>
      <c r="D27" s="43" t="s">
        <v>128</v>
      </c>
      <c r="E27" s="43" t="s">
        <v>129</v>
      </c>
      <c r="F27" s="43" t="s">
        <v>99</v>
      </c>
      <c r="G27" s="43" t="s">
        <v>130</v>
      </c>
    </row>
    <row r="28" spans="1:7" s="41" customFormat="1" ht="15" x14ac:dyDescent="0.2">
      <c r="A28" s="44"/>
      <c r="B28" s="43"/>
      <c r="C28" s="43"/>
      <c r="D28" s="43" t="s">
        <v>69</v>
      </c>
      <c r="E28" s="43" t="s">
        <v>72</v>
      </c>
      <c r="F28" s="43" t="s">
        <v>131</v>
      </c>
      <c r="G28" s="43" t="s">
        <v>51</v>
      </c>
    </row>
    <row r="29" spans="1:7" s="41" customFormat="1" ht="15" x14ac:dyDescent="0.2">
      <c r="A29" s="44"/>
      <c r="B29" s="43"/>
      <c r="C29" s="43"/>
      <c r="D29" s="43" t="s">
        <v>80</v>
      </c>
      <c r="E29" s="43" t="s">
        <v>71</v>
      </c>
      <c r="F29" s="43" t="s">
        <v>70</v>
      </c>
      <c r="G29" s="43" t="s">
        <v>132</v>
      </c>
    </row>
    <row r="30" spans="1:7" s="41" customFormat="1" ht="15" x14ac:dyDescent="0.2">
      <c r="A30" s="44"/>
      <c r="B30" s="43"/>
      <c r="C30" s="43"/>
      <c r="D30" s="43" t="s">
        <v>92</v>
      </c>
      <c r="E30" s="43" t="s">
        <v>133</v>
      </c>
      <c r="F30" s="43" t="s">
        <v>68</v>
      </c>
      <c r="G30" s="43" t="s">
        <v>74</v>
      </c>
    </row>
    <row r="31" spans="1:7" s="41" customFormat="1" ht="15" x14ac:dyDescent="0.2">
      <c r="A31" s="44"/>
      <c r="B31" s="43"/>
      <c r="C31" s="43"/>
      <c r="D31" s="43" t="s">
        <v>94</v>
      </c>
      <c r="E31" s="43" t="s">
        <v>90</v>
      </c>
      <c r="F31" s="43" t="s">
        <v>73</v>
      </c>
      <c r="G31" s="43" t="s">
        <v>78</v>
      </c>
    </row>
    <row r="32" spans="1:7" s="41" customFormat="1" ht="15" x14ac:dyDescent="0.2">
      <c r="A32" s="44"/>
      <c r="B32" s="43"/>
      <c r="C32" s="43"/>
      <c r="D32" s="43" t="s">
        <v>66</v>
      </c>
      <c r="E32" s="43" t="s">
        <v>134</v>
      </c>
      <c r="F32" s="43"/>
      <c r="G32" s="43" t="s">
        <v>86</v>
      </c>
    </row>
    <row r="33" spans="1:11" s="41" customFormat="1" ht="15" x14ac:dyDescent="0.2">
      <c r="A33" s="44"/>
      <c r="B33" s="43"/>
      <c r="C33" s="43"/>
      <c r="D33" s="43" t="s">
        <v>135</v>
      </c>
      <c r="E33" s="43" t="s">
        <v>136</v>
      </c>
      <c r="F33" s="43"/>
      <c r="G33" s="43" t="s">
        <v>88</v>
      </c>
    </row>
    <row r="34" spans="1:11" s="41" customFormat="1" ht="15" x14ac:dyDescent="0.2">
      <c r="A34" s="44"/>
      <c r="B34" s="43"/>
      <c r="C34" s="43"/>
      <c r="D34" s="43" t="s">
        <v>137</v>
      </c>
      <c r="E34" s="43" t="s">
        <v>138</v>
      </c>
      <c r="F34" s="43"/>
      <c r="G34" s="43" t="s">
        <v>95</v>
      </c>
    </row>
    <row r="35" spans="1:11" s="41" customFormat="1" ht="15" x14ac:dyDescent="0.2">
      <c r="A35" s="44"/>
      <c r="B35" s="43"/>
      <c r="C35" s="43"/>
      <c r="D35" s="43"/>
      <c r="E35" s="43" t="s">
        <v>84</v>
      </c>
      <c r="F35" s="43"/>
      <c r="G35" s="43" t="s">
        <v>97</v>
      </c>
    </row>
    <row r="36" spans="1:11" s="41" customFormat="1" ht="15" x14ac:dyDescent="0.2">
      <c r="A36" s="44"/>
      <c r="B36" s="43"/>
      <c r="C36" s="43"/>
      <c r="D36" s="43"/>
      <c r="E36" s="43" t="s">
        <v>85</v>
      </c>
      <c r="F36" s="43"/>
      <c r="G36" s="43" t="s">
        <v>139</v>
      </c>
    </row>
    <row r="37" spans="1:11" s="41" customFormat="1" ht="15" x14ac:dyDescent="0.2">
      <c r="A37" s="44"/>
      <c r="B37" s="43"/>
      <c r="C37" s="43"/>
      <c r="D37" s="43"/>
      <c r="E37" s="43" t="s">
        <v>89</v>
      </c>
      <c r="F37" s="43"/>
      <c r="G37" s="43" t="s">
        <v>101</v>
      </c>
    </row>
    <row r="38" spans="1:11" s="41" customFormat="1" ht="15" x14ac:dyDescent="0.2">
      <c r="A38" s="44"/>
      <c r="B38" s="43"/>
      <c r="C38" s="43"/>
      <c r="D38" s="43"/>
      <c r="E38" s="43" t="s">
        <v>91</v>
      </c>
      <c r="F38" s="43"/>
      <c r="G38" s="43" t="s">
        <v>76</v>
      </c>
    </row>
    <row r="39" spans="1:11" s="41" customFormat="1" ht="15" x14ac:dyDescent="0.2">
      <c r="A39" s="44"/>
      <c r="B39" s="43"/>
      <c r="C39" s="43"/>
      <c r="D39" s="43"/>
      <c r="E39" s="43" t="s">
        <v>100</v>
      </c>
      <c r="F39" s="43"/>
      <c r="G39" s="43" t="s">
        <v>93</v>
      </c>
    </row>
    <row r="40" spans="1:11" s="41" customFormat="1" ht="15" x14ac:dyDescent="0.2">
      <c r="A40" s="44"/>
      <c r="B40" s="43"/>
      <c r="C40" s="43"/>
      <c r="D40" s="43"/>
      <c r="E40" s="43"/>
      <c r="F40" s="43"/>
      <c r="G40" s="43" t="s">
        <v>140</v>
      </c>
    </row>
    <row r="41" spans="1:11" s="41" customFormat="1" ht="15" x14ac:dyDescent="0.2">
      <c r="A41" s="44"/>
      <c r="B41" s="43"/>
      <c r="C41" s="43"/>
      <c r="D41" s="43"/>
      <c r="E41" s="43"/>
      <c r="F41" s="43"/>
      <c r="G41" s="43" t="s">
        <v>79</v>
      </c>
    </row>
    <row r="42" spans="1:11" s="41" customFormat="1" ht="15" x14ac:dyDescent="0.2">
      <c r="A42" s="44"/>
      <c r="B42" s="43"/>
      <c r="C42" s="43"/>
      <c r="D42" s="43"/>
      <c r="E42" s="43"/>
      <c r="F42" s="43"/>
      <c r="G42" s="43" t="s">
        <v>82</v>
      </c>
    </row>
    <row r="43" spans="1:11" s="41" customFormat="1" ht="15" x14ac:dyDescent="0.2">
      <c r="A43" s="44"/>
      <c r="B43" s="43"/>
      <c r="C43" s="43"/>
      <c r="D43" s="43"/>
      <c r="E43" s="43"/>
      <c r="F43" s="43"/>
      <c r="G43" s="43" t="s">
        <v>98</v>
      </c>
    </row>
    <row r="44" spans="1:11" s="41" customFormat="1" ht="15" x14ac:dyDescent="0.2">
      <c r="A44" s="44"/>
      <c r="B44" s="43"/>
      <c r="C44" s="43"/>
      <c r="D44" s="43"/>
      <c r="E44" s="43"/>
      <c r="F44" s="43"/>
      <c r="G44" s="43" t="s">
        <v>141</v>
      </c>
    </row>
    <row r="45" spans="1:11" s="41" customFormat="1" ht="15" x14ac:dyDescent="0.2">
      <c r="A45" s="44"/>
      <c r="B45" s="44"/>
      <c r="C45" s="44"/>
      <c r="D45" s="44"/>
      <c r="E45" s="44"/>
      <c r="F45" s="44"/>
      <c r="G45" s="43" t="s">
        <v>142</v>
      </c>
    </row>
    <row r="46" spans="1:11" s="45" customFormat="1" x14ac:dyDescent="0.2"/>
    <row r="47" spans="1:11" s="48" customFormat="1" x14ac:dyDescent="0.2">
      <c r="A47" s="46" t="s">
        <v>143</v>
      </c>
      <c r="B47" s="47"/>
      <c r="C47" s="47"/>
      <c r="D47" s="47"/>
      <c r="E47" s="47"/>
      <c r="F47" s="47"/>
    </row>
    <row r="48" spans="1:11" s="51" customFormat="1" x14ac:dyDescent="0.2">
      <c r="A48" s="52" t="s">
        <v>148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</row>
    <row r="49" spans="1:11" s="51" customFormat="1" x14ac:dyDescent="0.2">
      <c r="A49" s="49" t="s">
        <v>149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</row>
    <row r="50" spans="1:11" s="51" customFormat="1" x14ac:dyDescent="0.2">
      <c r="A50" s="79" t="s">
        <v>150</v>
      </c>
      <c r="B50" s="79"/>
      <c r="C50" s="79"/>
      <c r="D50" s="79"/>
      <c r="E50" s="79"/>
      <c r="F50" s="79"/>
      <c r="G50" s="79"/>
      <c r="H50" s="50"/>
      <c r="I50" s="50"/>
      <c r="J50" s="50"/>
      <c r="K50" s="50"/>
    </row>
    <row r="51" spans="1:11" s="51" customFormat="1" x14ac:dyDescent="0.2">
      <c r="A51" s="52" t="s">
        <v>144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</row>
    <row r="52" spans="1:11" s="51" customFormat="1" x14ac:dyDescent="0.2">
      <c r="A52" s="52" t="s">
        <v>151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</row>
    <row r="53" spans="1:11" s="51" customFormat="1" x14ac:dyDescent="0.2">
      <c r="A53" s="49" t="s">
        <v>152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</row>
    <row r="54" spans="1:11" s="51" customFormat="1" x14ac:dyDescent="0.2">
      <c r="A54" s="49" t="s">
        <v>145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</row>
    <row r="55" spans="1:11" s="51" customFormat="1" x14ac:dyDescent="0.2">
      <c r="A55" s="49" t="s">
        <v>153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</row>
    <row r="56" spans="1:11" s="51" customFormat="1" x14ac:dyDescent="0.2">
      <c r="A56" s="49" t="s">
        <v>154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</row>
    <row r="57" spans="1:11" s="51" customFormat="1" x14ac:dyDescent="0.2">
      <c r="A57" s="49" t="s">
        <v>146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</row>
    <row r="58" spans="1:11" s="51" customFormat="1" x14ac:dyDescent="0.2">
      <c r="A58" s="49" t="s">
        <v>155</v>
      </c>
      <c r="B58" s="50"/>
      <c r="C58" s="50"/>
      <c r="D58" s="50"/>
      <c r="E58" s="50"/>
      <c r="F58" s="50"/>
      <c r="G58" s="50"/>
      <c r="H58" s="50"/>
      <c r="I58" s="50"/>
      <c r="J58" s="50"/>
      <c r="K58" s="50"/>
    </row>
    <row r="59" spans="1:11" s="51" customFormat="1" x14ac:dyDescent="0.2">
      <c r="A59" s="49" t="s">
        <v>156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</row>
    <row r="60" spans="1:11" s="51" customFormat="1" x14ac:dyDescent="0.2">
      <c r="A60" s="49" t="s">
        <v>157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</row>
    <row r="61" spans="1:11" s="51" customFormat="1" x14ac:dyDescent="0.2">
      <c r="A61" s="49" t="s">
        <v>158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</row>
    <row r="62" spans="1:11" s="51" customFormat="1" x14ac:dyDescent="0.2">
      <c r="A62" s="49" t="s">
        <v>159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</row>
    <row r="63" spans="1:11" s="51" customFormat="1" x14ac:dyDescent="0.2">
      <c r="A63" s="49" t="s">
        <v>160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</row>
    <row r="64" spans="1:11" s="51" customFormat="1" x14ac:dyDescent="0.2">
      <c r="A64" s="49" t="s">
        <v>161</v>
      </c>
      <c r="B64" s="50"/>
      <c r="C64" s="50"/>
      <c r="D64" s="50"/>
      <c r="E64" s="50"/>
      <c r="F64" s="50"/>
      <c r="G64" s="50"/>
      <c r="H64" s="50"/>
      <c r="I64" s="50"/>
      <c r="J64" s="50"/>
      <c r="K64" s="50"/>
    </row>
    <row r="65" spans="1:16" s="51" customFormat="1" x14ac:dyDescent="0.2">
      <c r="A65" s="49" t="s">
        <v>162</v>
      </c>
      <c r="B65" s="50"/>
      <c r="C65" s="50"/>
      <c r="D65" s="50"/>
      <c r="E65" s="50"/>
      <c r="F65" s="50"/>
      <c r="G65" s="50"/>
      <c r="H65" s="50"/>
      <c r="I65" s="50"/>
      <c r="J65" s="50"/>
      <c r="K65" s="50"/>
    </row>
    <row r="66" spans="1:16" s="53" customFormat="1" ht="18" x14ac:dyDescent="0.25">
      <c r="A66" s="80" t="s">
        <v>147</v>
      </c>
      <c r="B66" s="80"/>
      <c r="C66" s="80"/>
      <c r="D66" s="80"/>
      <c r="E66" s="80"/>
      <c r="F66" s="80"/>
      <c r="G66" s="80"/>
    </row>
    <row r="67" spans="1:16" x14ac:dyDescent="0.2">
      <c r="A67" s="33"/>
      <c r="B67" s="33"/>
      <c r="C67" s="33"/>
      <c r="D67" s="33"/>
      <c r="E67" s="33"/>
      <c r="F67" s="33"/>
      <c r="G67"/>
      <c r="H67"/>
      <c r="I67"/>
      <c r="J67"/>
      <c r="M67"/>
      <c r="P67"/>
    </row>
  </sheetData>
  <sheetProtection password="C4A7" sheet="1" objects="1" scenarios="1"/>
  <mergeCells count="4">
    <mergeCell ref="B9:G9"/>
    <mergeCell ref="A50:G50"/>
    <mergeCell ref="A66:G66"/>
    <mergeCell ref="A7:J7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השוואת תעריפי דואר  מול AME</vt:lpstr>
      <vt:lpstr>אזורים בעולם</vt:lpstr>
      <vt:lpstr>'השוואת תעריפי דואר  מול AME'!WPrint_Area_W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Shlomi Ini</dc:creator>
  <cp:lastModifiedBy>Shlomi Ini</cp:lastModifiedBy>
  <cp:lastPrinted>2016-12-25T13:24:57Z</cp:lastPrinted>
  <dcterms:created xsi:type="dcterms:W3CDTF">2001-08-23T16:41:36Z</dcterms:created>
  <dcterms:modified xsi:type="dcterms:W3CDTF">2017-01-01T08:51:54Z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TC060784121037</vt:lpwstr>
  </property>
</Properties>
</file>